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C:\2-Challenges Rémois_02-10\Championnat Jeunes\"/>
    </mc:Choice>
  </mc:AlternateContent>
  <xr:revisionPtr revIDLastSave="0" documentId="13_ncr:1_{6F48C1BB-2679-4F63-876A-E9B8BBEBD1E9}" xr6:coauthVersionLast="47" xr6:coauthVersionMax="47" xr10:uidLastSave="{00000000-0000-0000-0000-000000000000}"/>
  <bookViews>
    <workbookView xWindow="-120" yWindow="-120" windowWidth="20730" windowHeight="11160" activeTab="1" xr2:uid="{D07D70BF-08DB-4AD4-9AB7-BDEEDC80E68E}"/>
  </bookViews>
  <sheets>
    <sheet name="8-10" sheetId="2" r:id="rId1"/>
    <sheet name="11-13" sheetId="3" r:id="rId2"/>
    <sheet name="14-16" sheetId="4" r:id="rId3"/>
  </sheets>
  <definedNames>
    <definedName name="_xlnm._FilterDatabase" localSheetId="1" hidden="1">'11-13'!$A$2:$E$40</definedName>
    <definedName name="_xlnm._FilterDatabase" localSheetId="2" hidden="1">'14-16'!$A$2:$E$20</definedName>
    <definedName name="_xlnm._FilterDatabase" localSheetId="0" hidden="1">'8-10'!$A$2:$E$14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7" i="3" l="1"/>
  <c r="Q47" i="3"/>
  <c r="P47" i="3"/>
  <c r="O47" i="3"/>
  <c r="N47" i="3"/>
  <c r="S46" i="3"/>
  <c r="Q46" i="3"/>
  <c r="P46" i="3"/>
  <c r="O46" i="3"/>
  <c r="M46" i="3"/>
  <c r="N22" i="4"/>
  <c r="O22" i="4"/>
  <c r="P22" i="4"/>
  <c r="Q22" i="4"/>
  <c r="M22" i="4"/>
  <c r="N16" i="2"/>
  <c r="O16" i="2"/>
  <c r="P16" i="2"/>
  <c r="Q16" i="2"/>
  <c r="M16" i="2"/>
  <c r="L11" i="2"/>
  <c r="O11" i="2" s="1"/>
  <c r="L20" i="4"/>
  <c r="O20" i="4" s="1"/>
  <c r="L12" i="3"/>
  <c r="M12" i="3" s="1"/>
  <c r="L15" i="3"/>
  <c r="R15" i="3" s="1"/>
  <c r="L32" i="3"/>
  <c r="M32" i="3" s="1"/>
  <c r="L21" i="3"/>
  <c r="M21" i="3" s="1"/>
  <c r="L16" i="4"/>
  <c r="P16" i="4" s="1"/>
  <c r="L14" i="4"/>
  <c r="M14" i="4" s="1"/>
  <c r="L17" i="4"/>
  <c r="M17" i="4" s="1"/>
  <c r="L19" i="4"/>
  <c r="M19" i="4" s="1"/>
  <c r="L10" i="4"/>
  <c r="M10" i="4" s="1"/>
  <c r="L21" i="4"/>
  <c r="Q21" i="4" s="1"/>
  <c r="L15" i="4"/>
  <c r="P15" i="4" s="1"/>
  <c r="L9" i="4"/>
  <c r="P9" i="4" s="1"/>
  <c r="L8" i="4"/>
  <c r="M8" i="4" s="1"/>
  <c r="L6" i="4"/>
  <c r="N6" i="4" s="1"/>
  <c r="L18" i="4"/>
  <c r="O18" i="4" s="1"/>
  <c r="L7" i="4"/>
  <c r="O7" i="4" s="1"/>
  <c r="L3" i="4"/>
  <c r="O3" i="4" s="1"/>
  <c r="L12" i="4"/>
  <c r="O12" i="4" s="1"/>
  <c r="L13" i="4"/>
  <c r="N13" i="4" s="1"/>
  <c r="L4" i="4"/>
  <c r="N4" i="4" s="1"/>
  <c r="L5" i="4"/>
  <c r="M5" i="4" s="1"/>
  <c r="L11" i="4"/>
  <c r="M11" i="4" s="1"/>
  <c r="L13" i="2"/>
  <c r="Q13" i="2" s="1"/>
  <c r="L15" i="2"/>
  <c r="Q15" i="2" s="1"/>
  <c r="L12" i="2"/>
  <c r="P12" i="2" s="1"/>
  <c r="L14" i="2"/>
  <c r="O14" i="2" s="1"/>
  <c r="L10" i="2"/>
  <c r="M10" i="2" s="1"/>
  <c r="L7" i="2"/>
  <c r="M7" i="2" s="1"/>
  <c r="L9" i="2"/>
  <c r="M9" i="2" s="1"/>
  <c r="L8" i="2"/>
  <c r="M8" i="2" s="1"/>
  <c r="L6" i="2"/>
  <c r="N6" i="2" s="1"/>
  <c r="L5" i="2"/>
  <c r="N5" i="2" s="1"/>
  <c r="L4" i="2"/>
  <c r="N4" i="2" s="1"/>
  <c r="L3" i="2"/>
  <c r="M3" i="2" s="1"/>
  <c r="L36" i="3"/>
  <c r="Q36" i="3" s="1"/>
  <c r="L44" i="3"/>
  <c r="Q44" i="3" s="1"/>
  <c r="L43" i="3"/>
  <c r="Q43" i="3" s="1"/>
  <c r="L27" i="3"/>
  <c r="S27" i="3" s="1"/>
  <c r="L42" i="3"/>
  <c r="M42" i="3" s="1"/>
  <c r="L34" i="3"/>
  <c r="P34" i="3" s="1"/>
  <c r="L41" i="3"/>
  <c r="P41" i="3" s="1"/>
  <c r="L40" i="3"/>
  <c r="P40" i="3" s="1"/>
  <c r="L35" i="3"/>
  <c r="P35" i="3" s="1"/>
  <c r="L24" i="3"/>
  <c r="O24" i="3" s="1"/>
  <c r="L39" i="3"/>
  <c r="S39" i="3" s="1"/>
  <c r="L31" i="3"/>
  <c r="M31" i="3" s="1"/>
  <c r="L25" i="3"/>
  <c r="P25" i="3" s="1"/>
  <c r="L28" i="3"/>
  <c r="N28" i="3" s="1"/>
  <c r="L38" i="3"/>
  <c r="Q38" i="3" s="1"/>
  <c r="L29" i="3"/>
  <c r="Q29" i="3" s="1"/>
  <c r="L23" i="3"/>
  <c r="P23" i="3" s="1"/>
  <c r="L18" i="3"/>
  <c r="M18" i="3" s="1"/>
  <c r="L19" i="3"/>
  <c r="P19" i="3" s="1"/>
  <c r="L22" i="3"/>
  <c r="P22" i="3" s="1"/>
  <c r="L20" i="3"/>
  <c r="S20" i="3" s="1"/>
  <c r="S45" i="3" s="1"/>
  <c r="L26" i="3"/>
  <c r="M26" i="3" s="1"/>
  <c r="L37" i="3"/>
  <c r="O37" i="3" s="1"/>
  <c r="L17" i="3"/>
  <c r="P17" i="3" s="1"/>
  <c r="L8" i="3"/>
  <c r="Q8" i="3" s="1"/>
  <c r="Q45" i="3" s="1"/>
  <c r="L33" i="3"/>
  <c r="R33" i="3" s="1"/>
  <c r="L14" i="3"/>
  <c r="P14" i="3" s="1"/>
  <c r="L16" i="3"/>
  <c r="T16" i="3" s="1"/>
  <c r="L6" i="3"/>
  <c r="O6" i="3" s="1"/>
  <c r="L11" i="3"/>
  <c r="O11" i="3" s="1"/>
  <c r="L7" i="3"/>
  <c r="P7" i="3" s="1"/>
  <c r="L9" i="3"/>
  <c r="R9" i="3" s="1"/>
  <c r="L13" i="3"/>
  <c r="P13" i="3" s="1"/>
  <c r="L5" i="3"/>
  <c r="N5" i="3" s="1"/>
  <c r="L30" i="3"/>
  <c r="N30" i="3" s="1"/>
  <c r="L10" i="3"/>
  <c r="P10" i="3" s="1"/>
  <c r="L3" i="3"/>
  <c r="M3" i="3" s="1"/>
  <c r="M45" i="3" s="1"/>
  <c r="L4" i="3"/>
  <c r="N4" i="3" s="1"/>
  <c r="N45" i="3" s="1"/>
  <c r="R45" i="3" l="1"/>
  <c r="R52" i="3" s="1"/>
  <c r="P45" i="3"/>
  <c r="O45" i="3"/>
  <c r="T45" i="3"/>
  <c r="T54" i="3" s="1"/>
  <c r="M51" i="3"/>
  <c r="N50" i="3"/>
  <c r="S53" i="3"/>
  <c r="O49" i="3"/>
  <c r="P48" i="3"/>
  <c r="Q51" i="3"/>
</calcChain>
</file>

<file path=xl/sharedStrings.xml><?xml version="1.0" encoding="utf-8"?>
<sst xmlns="http://schemas.openxmlformats.org/spreadsheetml/2006/main" count="320" uniqueCount="162">
  <si>
    <t>TAISSY</t>
  </si>
  <si>
    <t>17/07/2009</t>
  </si>
  <si>
    <t>DEJNEKA Matys</t>
  </si>
  <si>
    <t>25/02/2012</t>
  </si>
  <si>
    <t>SEIGNIER Raphaël</t>
  </si>
  <si>
    <t>08/12/2009</t>
  </si>
  <si>
    <t>14/07/2009</t>
  </si>
  <si>
    <t>LEQUEUX Jules</t>
  </si>
  <si>
    <t>20/08/2010</t>
  </si>
  <si>
    <t>MANSUY Théo</t>
  </si>
  <si>
    <t>14/07/2013</t>
  </si>
  <si>
    <t>RATNASINGAM Nolhan</t>
  </si>
  <si>
    <t>01/07/2013</t>
  </si>
  <si>
    <t>GUILLEMIN Bastien</t>
  </si>
  <si>
    <t>GUILLEMIN Jonah</t>
  </si>
  <si>
    <t>ST BRICE</t>
  </si>
  <si>
    <t>31/07/2014</t>
  </si>
  <si>
    <t>DAVINROY Jonas</t>
  </si>
  <si>
    <t>P.T.T.</t>
  </si>
  <si>
    <t>19/09/2011</t>
  </si>
  <si>
    <t>HELIOS Loam</t>
  </si>
  <si>
    <t>12/11/2014</t>
  </si>
  <si>
    <t>GARCIA-MATEO Gabriel</t>
  </si>
  <si>
    <t>GARCIA-MATEO Adam</t>
  </si>
  <si>
    <t>07/12/2012</t>
  </si>
  <si>
    <t>MUTHA Anay</t>
  </si>
  <si>
    <t>14/08/2012</t>
  </si>
  <si>
    <t>RABFMIHO ATRA Loukah</t>
  </si>
  <si>
    <t>11/08/2013</t>
  </si>
  <si>
    <t>RICARD Edgar</t>
  </si>
  <si>
    <t>31/07/2011</t>
  </si>
  <si>
    <t>BLOCQUAUX Martin</t>
  </si>
  <si>
    <t>02/02/2016</t>
  </si>
  <si>
    <t>SCHWARZ Basile</t>
  </si>
  <si>
    <t>12/08/2011</t>
  </si>
  <si>
    <t>DEFRIZE Noé</t>
  </si>
  <si>
    <t>02/10/2013</t>
  </si>
  <si>
    <t>PELTIER Raphaël</t>
  </si>
  <si>
    <t>MUIZON</t>
  </si>
  <si>
    <t>28/05/2011</t>
  </si>
  <si>
    <t>DEGREMONT Margot</t>
  </si>
  <si>
    <t>04/11/2013</t>
  </si>
  <si>
    <t>BERTIN LAVOGIEZ Vivian</t>
  </si>
  <si>
    <t>27/02/2015</t>
  </si>
  <si>
    <t>HASS Gabriel</t>
  </si>
  <si>
    <t>14/04/2015</t>
  </si>
  <si>
    <t>KHUTSISHVILI Lewani</t>
  </si>
  <si>
    <t>13/11/2013</t>
  </si>
  <si>
    <t>SONGY Eliott</t>
  </si>
  <si>
    <t>17/04/2013</t>
  </si>
  <si>
    <t>KOCH Aaron</t>
  </si>
  <si>
    <t>GUIGNICOURT</t>
  </si>
  <si>
    <t>27/08/2010</t>
  </si>
  <si>
    <t>HARANT Even</t>
  </si>
  <si>
    <t>19/04/2009</t>
  </si>
  <si>
    <t>CAGNIART Matthieu</t>
  </si>
  <si>
    <t>29/04/2014</t>
  </si>
  <si>
    <t>TERNARD Théo</t>
  </si>
  <si>
    <t>20/03/2015</t>
  </si>
  <si>
    <t>PIERRARD Thaïs</t>
  </si>
  <si>
    <t>23/06/2016</t>
  </si>
  <si>
    <t>LUKASIK Maël</t>
  </si>
  <si>
    <t>24/03/2017</t>
  </si>
  <si>
    <t>KUZNIACKI Hugo</t>
  </si>
  <si>
    <t>16/06/2017</t>
  </si>
  <si>
    <t>20/09/2014</t>
  </si>
  <si>
    <t>KUZNIACKI Carl</t>
  </si>
  <si>
    <t>FERNANDEZ Elias</t>
  </si>
  <si>
    <t>04/01/2015</t>
  </si>
  <si>
    <t>CAGNIART Thomas</t>
  </si>
  <si>
    <t>02/06/2014</t>
  </si>
  <si>
    <t>FAVEREAUX Marcus</t>
  </si>
  <si>
    <t>08/09/2011</t>
  </si>
  <si>
    <t>FAVEREAUX Jules</t>
  </si>
  <si>
    <t>BOULT SUR SUIPPE</t>
  </si>
  <si>
    <t>16/04/2012</t>
  </si>
  <si>
    <t>LAVEDRINE Théau</t>
  </si>
  <si>
    <t>29/12/2012</t>
  </si>
  <si>
    <t>VILLETTE Marcus</t>
  </si>
  <si>
    <t>23/05/2014</t>
  </si>
  <si>
    <t>SANTOS Soan</t>
  </si>
  <si>
    <t>01/01/2017</t>
  </si>
  <si>
    <t>08/10/2013</t>
  </si>
  <si>
    <t>TOUX Liam</t>
  </si>
  <si>
    <t>BETHENY</t>
  </si>
  <si>
    <t>LETE Louis</t>
  </si>
  <si>
    <t>13/10/2011</t>
  </si>
  <si>
    <t>HIEULLE Isaac</t>
  </si>
  <si>
    <t>17/06/2009</t>
  </si>
  <si>
    <t>KOMARCZUK Baptiste</t>
  </si>
  <si>
    <t>21/04/2011</t>
  </si>
  <si>
    <t>DUVAL Nathan</t>
  </si>
  <si>
    <t>19/01/2014</t>
  </si>
  <si>
    <t>ZABEL FOURQUIN  Siméon</t>
  </si>
  <si>
    <t>21/04/2014</t>
  </si>
  <si>
    <t>ROUX Raphaël</t>
  </si>
  <si>
    <t>12/02/2014</t>
  </si>
  <si>
    <t>MALAISE GONNET Izaé</t>
  </si>
  <si>
    <t>01/05/2013</t>
  </si>
  <si>
    <t>LEDUC Soren</t>
  </si>
  <si>
    <t>29/08/2014</t>
  </si>
  <si>
    <t>GRANTOT GILLES Baptiste</t>
  </si>
  <si>
    <t>31/08/2014</t>
  </si>
  <si>
    <t>24/02/2016</t>
  </si>
  <si>
    <t>YAM-OUM Sasha</t>
  </si>
  <si>
    <t>24/01/2016</t>
  </si>
  <si>
    <t>TELLIER Marceau</t>
  </si>
  <si>
    <t>28/05/2012</t>
  </si>
  <si>
    <t>TELLIER Gabin</t>
  </si>
  <si>
    <t>15/11/2013</t>
  </si>
  <si>
    <t>PETAUT Mahé</t>
  </si>
  <si>
    <t>21/10/2012</t>
  </si>
  <si>
    <t>OPFERMANN Louis</t>
  </si>
  <si>
    <t>MOREAUX BOUDOSCK Mattias</t>
  </si>
  <si>
    <t>11/09/2013</t>
  </si>
  <si>
    <t>GLAB Mathis</t>
  </si>
  <si>
    <t>25/07/2014</t>
  </si>
  <si>
    <t>DOLLE Thomas</t>
  </si>
  <si>
    <t>06/12/2015</t>
  </si>
  <si>
    <t>VALET MONOD Léon</t>
  </si>
  <si>
    <t>27/03/2014</t>
  </si>
  <si>
    <t>LEFEVRE Stan</t>
  </si>
  <si>
    <t>20/10/2010</t>
  </si>
  <si>
    <t>DENIS Théo</t>
  </si>
  <si>
    <t>22/09/2010</t>
  </si>
  <si>
    <t>RUIN Luca</t>
  </si>
  <si>
    <t>CHICAUT Enzo</t>
  </si>
  <si>
    <t>ASTTRES</t>
  </si>
  <si>
    <t>OUALLE Arthur</t>
  </si>
  <si>
    <t>24/08/2012</t>
  </si>
  <si>
    <t>GALAND Jules</t>
  </si>
  <si>
    <t>06/01/2012</t>
  </si>
  <si>
    <t>SOVET Timéo</t>
  </si>
  <si>
    <t>LICENCE</t>
  </si>
  <si>
    <t>CLUB</t>
  </si>
  <si>
    <t>NAISSANCE</t>
  </si>
  <si>
    <t>NOM</t>
  </si>
  <si>
    <t>RANG</t>
  </si>
  <si>
    <t>SAINT BRICE</t>
  </si>
  <si>
    <t>CHAMERY</t>
  </si>
  <si>
    <t>14/16</t>
  </si>
  <si>
    <t xml:space="preserve"> 11/13</t>
  </si>
  <si>
    <t xml:space="preserve"> 8/10</t>
  </si>
  <si>
    <t>CHAMPIONNAT JEUNES CRTT 2025-2026</t>
  </si>
  <si>
    <t>BLANCHET LE BARS Georges</t>
  </si>
  <si>
    <t>GUERBETTE Baptiste</t>
  </si>
  <si>
    <t>30/09/2012</t>
  </si>
  <si>
    <t>CALAMY-MERIGEAU Eliott</t>
  </si>
  <si>
    <t>Total</t>
  </si>
  <si>
    <t>BARTHELEMY Nathan</t>
  </si>
  <si>
    <t>02/12/2012</t>
  </si>
  <si>
    <t>FOGOLIN Quentin</t>
  </si>
  <si>
    <t>13/12/2012</t>
  </si>
  <si>
    <t>CABALERRO Adriano</t>
  </si>
  <si>
    <t>GUITTONNEAU Titouan</t>
  </si>
  <si>
    <t>ROLLINGER Baptiste</t>
  </si>
  <si>
    <t>SIMARD Erwan</t>
  </si>
  <si>
    <t>VERZEAUX Marin</t>
  </si>
  <si>
    <t>BOULT</t>
  </si>
  <si>
    <t>BOULT S/ SUIPPE</t>
  </si>
  <si>
    <t>NC</t>
  </si>
  <si>
    <t>Cumul par équipe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</si>
</sst>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9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sz val="10"/>
      <color indexed="8"/>
      <name val="Arial"/>
    </font>
    <font>
      <sz val="10"/>
      <color indexed="8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FF3300"/>
        <bgColor indexed="0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/>
    <xf numFmtId="0" fontId="5" fillId="0" borderId="0" xfId="1" applyAlignment="1">
      <alignment vertical="center"/>
    </xf>
    <xf numFmtId="0" fontId="1" fillId="6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vertical="center" wrapText="1" shrinkToFit="1"/>
    </xf>
    <xf numFmtId="0" fontId="3" fillId="3" borderId="5" xfId="0" applyFont="1" applyFill="1" applyBorder="1"/>
    <xf numFmtId="0" fontId="1" fillId="9" borderId="2" xfId="0" applyFont="1" applyFill="1" applyBorder="1" applyAlignment="1">
      <alignment horizontal="center"/>
    </xf>
    <xf numFmtId="0" fontId="3" fillId="10" borderId="5" xfId="0" applyFont="1" applyFill="1" applyBorder="1"/>
    <xf numFmtId="0" fontId="3" fillId="7" borderId="3" xfId="0" applyFont="1" applyFill="1" applyBorder="1"/>
    <xf numFmtId="0" fontId="4" fillId="5" borderId="7" xfId="0" applyFont="1" applyFill="1" applyBorder="1" applyAlignment="1">
      <alignment horizontal="center" vertical="center" wrapText="1" shrinkToFit="1"/>
    </xf>
    <xf numFmtId="0" fontId="4" fillId="5" borderId="8" xfId="0" applyFont="1" applyFill="1" applyBorder="1" applyAlignment="1">
      <alignment horizontal="center" vertical="center" wrapText="1" shrinkToFit="1"/>
    </xf>
    <xf numFmtId="0" fontId="3" fillId="7" borderId="2" xfId="0" applyFont="1" applyFill="1" applyBorder="1"/>
    <xf numFmtId="0" fontId="1" fillId="0" borderId="2" xfId="0" applyFont="1" applyBorder="1" applyAlignment="1">
      <alignment vertical="center" wrapText="1"/>
    </xf>
    <xf numFmtId="0" fontId="3" fillId="3" borderId="2" xfId="0" applyFont="1" applyFill="1" applyBorder="1"/>
    <xf numFmtId="0" fontId="3" fillId="11" borderId="2" xfId="0" applyFont="1" applyFill="1" applyBorder="1"/>
    <xf numFmtId="0" fontId="0" fillId="12" borderId="2" xfId="0" applyFill="1" applyBorder="1"/>
    <xf numFmtId="0" fontId="0" fillId="11" borderId="2" xfId="0" applyFill="1" applyBorder="1"/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0" fontId="0" fillId="4" borderId="0" xfId="0" applyFill="1"/>
    <xf numFmtId="0" fontId="3" fillId="11" borderId="6" xfId="0" applyFont="1" applyFill="1" applyBorder="1"/>
    <xf numFmtId="0" fontId="4" fillId="5" borderId="2" xfId="0" applyFont="1" applyFill="1" applyBorder="1" applyAlignment="1">
      <alignment horizontal="center" vertical="center" wrapText="1" shrinkToFit="1"/>
    </xf>
    <xf numFmtId="0" fontId="3" fillId="7" borderId="7" xfId="0" applyFont="1" applyFill="1" applyBorder="1"/>
    <xf numFmtId="0" fontId="3" fillId="3" borderId="6" xfId="0" applyFont="1" applyFill="1" applyBorder="1"/>
    <xf numFmtId="0" fontId="3" fillId="7" borderId="6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11" borderId="4" xfId="0" applyFill="1" applyBorder="1"/>
    <xf numFmtId="0" fontId="0" fillId="0" borderId="1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8" fillId="0" borderId="8" xfId="1" applyFont="1" applyBorder="1" applyAlignment="1">
      <alignment horizontal="center" vertical="center" textRotation="90"/>
    </xf>
    <xf numFmtId="0" fontId="8" fillId="0" borderId="0" xfId="1" applyFont="1" applyAlignment="1">
      <alignment horizontal="center" vertical="center" textRotation="90"/>
    </xf>
    <xf numFmtId="0" fontId="6" fillId="0" borderId="2" xfId="0" applyFont="1" applyBorder="1" applyAlignment="1">
      <alignment vertical="top" wrapText="1"/>
    </xf>
  </cellXfs>
  <cellStyles count="2">
    <cellStyle name="Normal" xfId="0" builtinId="0"/>
    <cellStyle name="Normal 2" xfId="1" xr:uid="{4C65F748-451E-4ECB-A58D-3D137CEED28D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1C1A-50B7-4BFC-98CA-6522C3CC7B32}">
  <sheetPr>
    <tabColor rgb="FF0070C0"/>
    <pageSetUpPr fitToPage="1"/>
  </sheetPr>
  <dimension ref="A1:Q40"/>
  <sheetViews>
    <sheetView zoomScale="85" zoomScaleNormal="85" workbookViewId="0">
      <selection activeCell="A16" sqref="A16"/>
    </sheetView>
  </sheetViews>
  <sheetFormatPr baseColWidth="10" defaultRowHeight="15" x14ac:dyDescent="0.25"/>
  <cols>
    <col min="2" max="2" width="20.42578125" customWidth="1"/>
    <col min="4" max="4" width="17.28515625" customWidth="1"/>
    <col min="6" max="6" width="13.140625" customWidth="1"/>
    <col min="12" max="12" width="5.85546875" style="8" customWidth="1"/>
    <col min="13" max="13" width="14.85546875" customWidth="1"/>
  </cols>
  <sheetData>
    <row r="1" spans="1:17" ht="16.5" customHeight="1" x14ac:dyDescent="0.25">
      <c r="A1" s="46" t="s">
        <v>143</v>
      </c>
      <c r="B1" s="46"/>
      <c r="C1" s="46"/>
      <c r="D1" s="46"/>
      <c r="E1" s="9" t="s">
        <v>142</v>
      </c>
      <c r="F1" s="1" t="s">
        <v>51</v>
      </c>
      <c r="G1" s="1" t="s">
        <v>138</v>
      </c>
      <c r="H1" s="1" t="s">
        <v>138</v>
      </c>
      <c r="I1" s="1" t="s">
        <v>84</v>
      </c>
      <c r="J1" s="1" t="s">
        <v>0</v>
      </c>
      <c r="K1" s="1" t="s">
        <v>139</v>
      </c>
      <c r="L1" s="9">
        <v>13</v>
      </c>
      <c r="M1" s="19" t="s">
        <v>51</v>
      </c>
      <c r="N1" s="2" t="s">
        <v>84</v>
      </c>
      <c r="O1" s="2" t="s">
        <v>18</v>
      </c>
      <c r="P1" s="2" t="s">
        <v>158</v>
      </c>
      <c r="Q1" s="2" t="s">
        <v>38</v>
      </c>
    </row>
    <row r="2" spans="1:17" x14ac:dyDescent="0.25">
      <c r="A2" s="1" t="s">
        <v>137</v>
      </c>
      <c r="B2" s="1" t="s">
        <v>136</v>
      </c>
      <c r="C2" s="1" t="s">
        <v>135</v>
      </c>
      <c r="D2" s="1" t="s">
        <v>134</v>
      </c>
      <c r="E2" s="1" t="s">
        <v>133</v>
      </c>
      <c r="F2" s="5">
        <v>45963</v>
      </c>
      <c r="G2" s="5">
        <v>45633</v>
      </c>
      <c r="H2" s="5">
        <v>45675</v>
      </c>
      <c r="I2" s="5">
        <v>45717</v>
      </c>
      <c r="J2" s="5">
        <v>45745</v>
      </c>
      <c r="K2" s="5">
        <v>45808</v>
      </c>
      <c r="L2" s="15" t="s">
        <v>148</v>
      </c>
      <c r="M2" s="6"/>
      <c r="N2" s="6"/>
      <c r="O2" s="6"/>
      <c r="P2" s="6"/>
      <c r="Q2" s="6"/>
    </row>
    <row r="3" spans="1:17" ht="20.100000000000001" customHeight="1" x14ac:dyDescent="0.25">
      <c r="A3" s="35">
        <v>1</v>
      </c>
      <c r="B3" s="2" t="s">
        <v>69</v>
      </c>
      <c r="C3" s="3" t="s">
        <v>68</v>
      </c>
      <c r="D3" s="2" t="s">
        <v>51</v>
      </c>
      <c r="E3" s="4">
        <v>2287</v>
      </c>
      <c r="F3" s="6">
        <v>8</v>
      </c>
      <c r="G3" s="6">
        <v>8</v>
      </c>
      <c r="H3" s="6">
        <v>10</v>
      </c>
      <c r="I3" s="6">
        <v>7</v>
      </c>
      <c r="J3" s="6">
        <v>7</v>
      </c>
      <c r="K3" s="6">
        <v>4</v>
      </c>
      <c r="L3" s="16">
        <f t="shared" ref="L3:L15" si="0">SUM(F3,G3,H3,I3,J3:K3)-MIN(F3:K3)</f>
        <v>40</v>
      </c>
      <c r="M3" s="6">
        <f>SUM(L3)</f>
        <v>40</v>
      </c>
      <c r="N3" s="6"/>
      <c r="O3" s="6"/>
      <c r="P3" s="6"/>
      <c r="Q3" s="6"/>
    </row>
    <row r="4" spans="1:17" ht="20.100000000000001" customHeight="1" x14ac:dyDescent="0.25">
      <c r="A4" s="35">
        <v>2</v>
      </c>
      <c r="B4" s="2" t="s">
        <v>119</v>
      </c>
      <c r="C4" s="3" t="s">
        <v>118</v>
      </c>
      <c r="D4" s="2" t="s">
        <v>84</v>
      </c>
      <c r="E4" s="4">
        <v>2308</v>
      </c>
      <c r="F4" s="6">
        <v>7</v>
      </c>
      <c r="G4" s="6">
        <v>7</v>
      </c>
      <c r="H4" s="6">
        <v>9</v>
      </c>
      <c r="I4" s="6">
        <v>8</v>
      </c>
      <c r="J4" s="6">
        <v>8</v>
      </c>
      <c r="K4" s="6">
        <v>8</v>
      </c>
      <c r="L4" s="16">
        <f t="shared" si="0"/>
        <v>40</v>
      </c>
      <c r="M4" s="6"/>
      <c r="N4" s="6">
        <f>SUM(L4)</f>
        <v>40</v>
      </c>
      <c r="O4" s="6"/>
      <c r="P4" s="6"/>
      <c r="Q4" s="6"/>
    </row>
    <row r="5" spans="1:17" ht="20.100000000000001" customHeight="1" x14ac:dyDescent="0.25">
      <c r="A5" s="35">
        <v>3</v>
      </c>
      <c r="B5" s="2" t="s">
        <v>106</v>
      </c>
      <c r="C5" s="3" t="s">
        <v>105</v>
      </c>
      <c r="D5" s="2" t="s">
        <v>84</v>
      </c>
      <c r="E5" s="4">
        <v>2407</v>
      </c>
      <c r="F5" s="6">
        <v>6</v>
      </c>
      <c r="G5" s="6">
        <v>6</v>
      </c>
      <c r="H5" s="6">
        <v>7</v>
      </c>
      <c r="I5" s="6">
        <v>6</v>
      </c>
      <c r="J5" s="6">
        <v>5</v>
      </c>
      <c r="K5" s="6">
        <v>2</v>
      </c>
      <c r="L5" s="16">
        <f t="shared" si="0"/>
        <v>30</v>
      </c>
      <c r="M5" s="6"/>
      <c r="N5" s="6">
        <f>SUM(L5)</f>
        <v>30</v>
      </c>
      <c r="O5" s="6"/>
      <c r="P5" s="6"/>
      <c r="Q5" s="6"/>
    </row>
    <row r="6" spans="1:17" ht="20.100000000000001" customHeight="1" x14ac:dyDescent="0.25">
      <c r="A6" s="35">
        <v>4</v>
      </c>
      <c r="B6" s="2" t="s">
        <v>104</v>
      </c>
      <c r="C6" s="3" t="s">
        <v>103</v>
      </c>
      <c r="D6" s="2" t="s">
        <v>84</v>
      </c>
      <c r="E6" s="4">
        <v>2408</v>
      </c>
      <c r="F6" s="6">
        <v>5</v>
      </c>
      <c r="G6" s="6">
        <v>2</v>
      </c>
      <c r="H6" s="6">
        <v>6</v>
      </c>
      <c r="I6" s="6">
        <v>5</v>
      </c>
      <c r="J6" s="6">
        <v>6</v>
      </c>
      <c r="K6" s="6">
        <v>7</v>
      </c>
      <c r="L6" s="16">
        <f t="shared" si="0"/>
        <v>29</v>
      </c>
      <c r="M6" s="6"/>
      <c r="N6" s="6">
        <f>SUM(L6)</f>
        <v>29</v>
      </c>
      <c r="O6" s="6"/>
      <c r="P6" s="6"/>
      <c r="Q6" s="6"/>
    </row>
    <row r="7" spans="1:17" ht="20.100000000000001" customHeight="1" x14ac:dyDescent="0.25">
      <c r="A7" s="34">
        <v>5</v>
      </c>
      <c r="B7" s="2" t="s">
        <v>63</v>
      </c>
      <c r="C7" s="3" t="s">
        <v>62</v>
      </c>
      <c r="D7" s="2" t="s">
        <v>51</v>
      </c>
      <c r="E7" s="4">
        <v>2441</v>
      </c>
      <c r="F7" s="6">
        <v>2</v>
      </c>
      <c r="G7" s="6">
        <v>5</v>
      </c>
      <c r="H7" s="6">
        <v>8</v>
      </c>
      <c r="I7" s="6">
        <v>3</v>
      </c>
      <c r="J7" s="6">
        <v>3</v>
      </c>
      <c r="K7" s="6">
        <v>1</v>
      </c>
      <c r="L7" s="16">
        <f t="shared" si="0"/>
        <v>21</v>
      </c>
      <c r="M7" s="6">
        <f>SUM(L7)</f>
        <v>21</v>
      </c>
      <c r="N7" s="6"/>
      <c r="O7" s="6"/>
      <c r="P7" s="6"/>
      <c r="Q7" s="6"/>
    </row>
    <row r="8" spans="1:17" ht="20.100000000000001" customHeight="1" x14ac:dyDescent="0.25">
      <c r="A8" s="34">
        <v>6</v>
      </c>
      <c r="B8" s="2" t="s">
        <v>61</v>
      </c>
      <c r="C8" s="3" t="s">
        <v>60</v>
      </c>
      <c r="D8" s="2" t="s">
        <v>51</v>
      </c>
      <c r="E8" s="4">
        <v>2442</v>
      </c>
      <c r="F8" s="6">
        <v>4</v>
      </c>
      <c r="G8" s="6">
        <v>4</v>
      </c>
      <c r="H8" s="6">
        <v>5</v>
      </c>
      <c r="I8" s="6">
        <v>2</v>
      </c>
      <c r="J8" s="7">
        <v>0</v>
      </c>
      <c r="K8" s="6">
        <v>6</v>
      </c>
      <c r="L8" s="16">
        <f t="shared" si="0"/>
        <v>21</v>
      </c>
      <c r="M8" s="6">
        <f>SUM(L8)</f>
        <v>21</v>
      </c>
      <c r="N8" s="6"/>
      <c r="O8" s="6"/>
      <c r="P8" s="6"/>
      <c r="Q8" s="6"/>
    </row>
    <row r="9" spans="1:17" ht="20.100000000000001" customHeight="1" x14ac:dyDescent="0.25">
      <c r="A9" s="34">
        <v>7</v>
      </c>
      <c r="B9" s="2" t="s">
        <v>157</v>
      </c>
      <c r="C9" s="3" t="s">
        <v>64</v>
      </c>
      <c r="D9" s="2" t="s">
        <v>51</v>
      </c>
      <c r="E9" s="4">
        <v>2440</v>
      </c>
      <c r="F9" s="6">
        <v>3</v>
      </c>
      <c r="G9" s="7">
        <v>0</v>
      </c>
      <c r="H9" s="6">
        <v>4</v>
      </c>
      <c r="I9" s="6">
        <v>4</v>
      </c>
      <c r="J9" s="6">
        <v>4</v>
      </c>
      <c r="K9" s="6">
        <v>5</v>
      </c>
      <c r="L9" s="16">
        <f t="shared" si="0"/>
        <v>20</v>
      </c>
      <c r="M9" s="6">
        <f>SUM(L9)</f>
        <v>20</v>
      </c>
      <c r="N9" s="6"/>
      <c r="O9" s="6"/>
      <c r="P9" s="6"/>
      <c r="Q9" s="6"/>
    </row>
    <row r="10" spans="1:17" ht="20.100000000000001" customHeight="1" x14ac:dyDescent="0.25">
      <c r="A10" s="34">
        <v>8</v>
      </c>
      <c r="B10" s="2" t="s">
        <v>59</v>
      </c>
      <c r="C10" s="3" t="s">
        <v>58</v>
      </c>
      <c r="D10" s="2" t="s">
        <v>51</v>
      </c>
      <c r="E10" s="4">
        <v>2443</v>
      </c>
      <c r="F10" s="6">
        <v>1</v>
      </c>
      <c r="G10" s="6">
        <v>3</v>
      </c>
      <c r="H10" s="6">
        <v>3</v>
      </c>
      <c r="I10" s="7">
        <v>0</v>
      </c>
      <c r="J10" s="6">
        <v>2</v>
      </c>
      <c r="K10" s="6">
        <v>3</v>
      </c>
      <c r="L10" s="16">
        <f t="shared" si="0"/>
        <v>12</v>
      </c>
      <c r="M10" s="6">
        <f>SUM(L10)</f>
        <v>12</v>
      </c>
      <c r="N10" s="6"/>
      <c r="O10" s="6"/>
      <c r="P10" s="6"/>
      <c r="Q10" s="6"/>
    </row>
    <row r="11" spans="1:17" ht="20.100000000000001" customHeight="1" x14ac:dyDescent="0.25">
      <c r="A11" s="4" t="s">
        <v>160</v>
      </c>
      <c r="B11" s="2" t="s">
        <v>156</v>
      </c>
      <c r="C11" s="3">
        <v>42649</v>
      </c>
      <c r="D11" s="2" t="s">
        <v>18</v>
      </c>
      <c r="E11" s="4">
        <v>2455</v>
      </c>
      <c r="F11" s="7">
        <v>0</v>
      </c>
      <c r="G11" s="7">
        <v>0</v>
      </c>
      <c r="H11" s="6">
        <v>1</v>
      </c>
      <c r="I11" s="6">
        <v>1</v>
      </c>
      <c r="J11" s="6">
        <v>1</v>
      </c>
      <c r="K11" s="7">
        <v>0</v>
      </c>
      <c r="L11" s="16">
        <f t="shared" si="0"/>
        <v>3</v>
      </c>
      <c r="M11" s="6"/>
      <c r="N11" s="6"/>
      <c r="O11" s="6">
        <f>SUM(L11)</f>
        <v>3</v>
      </c>
      <c r="P11" s="6"/>
      <c r="Q11" s="6"/>
    </row>
    <row r="12" spans="1:17" ht="20.100000000000001" customHeight="1" x14ac:dyDescent="0.25">
      <c r="A12" s="4" t="s">
        <v>160</v>
      </c>
      <c r="B12" s="2" t="s">
        <v>155</v>
      </c>
      <c r="C12" s="3" t="s">
        <v>81</v>
      </c>
      <c r="D12" s="2" t="s">
        <v>74</v>
      </c>
      <c r="E12" s="4">
        <v>2435</v>
      </c>
      <c r="F12" s="7">
        <v>0</v>
      </c>
      <c r="G12" s="7">
        <v>0</v>
      </c>
      <c r="H12" s="6">
        <v>2</v>
      </c>
      <c r="I12" s="7">
        <v>0</v>
      </c>
      <c r="J12" s="7">
        <v>0</v>
      </c>
      <c r="K12" s="7">
        <v>0</v>
      </c>
      <c r="L12" s="16">
        <f t="shared" si="0"/>
        <v>2</v>
      </c>
      <c r="M12" s="6"/>
      <c r="N12" s="6"/>
      <c r="O12" s="6"/>
      <c r="P12" s="6">
        <f>SUM(L12)</f>
        <v>2</v>
      </c>
      <c r="Q12" s="6"/>
    </row>
    <row r="13" spans="1:17" ht="20.100000000000001" customHeight="1" x14ac:dyDescent="0.25">
      <c r="A13" s="4" t="s">
        <v>160</v>
      </c>
      <c r="B13" s="2" t="s">
        <v>44</v>
      </c>
      <c r="C13" s="3" t="s">
        <v>43</v>
      </c>
      <c r="D13" s="2" t="s">
        <v>38</v>
      </c>
      <c r="E13" s="4">
        <v>2399</v>
      </c>
      <c r="F13" s="7">
        <v>0</v>
      </c>
      <c r="G13" s="6">
        <v>1</v>
      </c>
      <c r="H13" s="7">
        <v>0</v>
      </c>
      <c r="I13" s="7">
        <v>0</v>
      </c>
      <c r="J13" s="7">
        <v>0</v>
      </c>
      <c r="K13" s="7">
        <v>0</v>
      </c>
      <c r="L13" s="16">
        <f t="shared" si="0"/>
        <v>1</v>
      </c>
      <c r="M13" s="6"/>
      <c r="N13" s="6"/>
      <c r="O13" s="6"/>
      <c r="P13" s="6"/>
      <c r="Q13" s="6">
        <f>SUM(L13)</f>
        <v>1</v>
      </c>
    </row>
    <row r="14" spans="1:17" ht="20.100000000000001" customHeight="1" x14ac:dyDescent="0.25">
      <c r="A14" s="4" t="s">
        <v>160</v>
      </c>
      <c r="B14" s="2" t="s">
        <v>33</v>
      </c>
      <c r="C14" s="3" t="s">
        <v>32</v>
      </c>
      <c r="D14" s="2" t="s">
        <v>18</v>
      </c>
      <c r="E14" s="4">
        <v>2351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17">
        <f t="shared" si="0"/>
        <v>0</v>
      </c>
      <c r="M14" s="6"/>
      <c r="N14" s="6"/>
      <c r="O14" s="6">
        <f>SUM(L14)</f>
        <v>0</v>
      </c>
      <c r="P14" s="6"/>
      <c r="Q14" s="6"/>
    </row>
    <row r="15" spans="1:17" ht="15.75" x14ac:dyDescent="0.25">
      <c r="A15" s="4" t="s">
        <v>160</v>
      </c>
      <c r="B15" s="2" t="s">
        <v>46</v>
      </c>
      <c r="C15" s="3" t="s">
        <v>45</v>
      </c>
      <c r="D15" s="2" t="s">
        <v>38</v>
      </c>
      <c r="E15" s="4">
        <v>2398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30">
        <f t="shared" si="0"/>
        <v>0</v>
      </c>
      <c r="M15" s="6"/>
      <c r="N15" s="6"/>
      <c r="O15" s="6"/>
      <c r="P15" s="6"/>
      <c r="Q15" s="6">
        <f>SUM(L15)</f>
        <v>0</v>
      </c>
    </row>
    <row r="16" spans="1:17" x14ac:dyDescent="0.25">
      <c r="L16" s="31" t="s">
        <v>148</v>
      </c>
      <c r="M16" s="18">
        <f>SUM(M3:M15)</f>
        <v>114</v>
      </c>
      <c r="N16" s="18">
        <f t="shared" ref="N16:Q16" si="1">SUM(N3:N15)</f>
        <v>99</v>
      </c>
      <c r="O16" s="18">
        <f t="shared" si="1"/>
        <v>3</v>
      </c>
      <c r="P16" s="18">
        <f t="shared" si="1"/>
        <v>2</v>
      </c>
      <c r="Q16" s="18">
        <f t="shared" si="1"/>
        <v>1</v>
      </c>
    </row>
    <row r="17" spans="12:12" x14ac:dyDescent="0.25">
      <c r="L17"/>
    </row>
    <row r="18" spans="12:12" x14ac:dyDescent="0.25">
      <c r="L18"/>
    </row>
    <row r="19" spans="12:12" x14ac:dyDescent="0.25">
      <c r="L19"/>
    </row>
    <row r="20" spans="12:12" x14ac:dyDescent="0.25">
      <c r="L20"/>
    </row>
    <row r="21" spans="12:12" x14ac:dyDescent="0.25">
      <c r="L21"/>
    </row>
    <row r="22" spans="12:12" x14ac:dyDescent="0.25">
      <c r="L22"/>
    </row>
    <row r="23" spans="12:12" x14ac:dyDescent="0.25">
      <c r="L23"/>
    </row>
    <row r="24" spans="12:12" x14ac:dyDescent="0.25">
      <c r="L24"/>
    </row>
    <row r="25" spans="12:12" x14ac:dyDescent="0.25">
      <c r="L25"/>
    </row>
    <row r="26" spans="12:12" x14ac:dyDescent="0.25">
      <c r="L26"/>
    </row>
    <row r="27" spans="12:12" x14ac:dyDescent="0.25">
      <c r="L27"/>
    </row>
    <row r="28" spans="12:12" x14ac:dyDescent="0.25">
      <c r="L28"/>
    </row>
    <row r="29" spans="12:12" x14ac:dyDescent="0.25">
      <c r="L29"/>
    </row>
    <row r="30" spans="12:12" x14ac:dyDescent="0.25">
      <c r="L30"/>
    </row>
    <row r="31" spans="12:12" x14ac:dyDescent="0.25">
      <c r="L31"/>
    </row>
    <row r="32" spans="12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  <row r="40" spans="12:12" x14ac:dyDescent="0.25">
      <c r="L40"/>
    </row>
  </sheetData>
  <autoFilter ref="A2:E14" xr:uid="{1D491C1A-50B7-4BFC-98CA-6522C3CC7B32}">
    <sortState xmlns:xlrd2="http://schemas.microsoft.com/office/spreadsheetml/2017/richdata2" ref="A3:E13">
      <sortCondition ref="E2:E13"/>
    </sortState>
  </autoFilter>
  <sortState xmlns:xlrd2="http://schemas.microsoft.com/office/spreadsheetml/2017/richdata2" ref="A2:Q15">
    <sortCondition descending="1" ref="L3:L15"/>
  </sortState>
  <mergeCells count="1">
    <mergeCell ref="A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27AD-5A1B-4293-BD9C-C7976417CD06}">
  <sheetPr>
    <tabColor rgb="FF92D050"/>
    <pageSetUpPr fitToPage="1"/>
  </sheetPr>
  <dimension ref="A1:T56"/>
  <sheetViews>
    <sheetView tabSelected="1" zoomScale="70" zoomScaleNormal="70" workbookViewId="0">
      <pane ySplit="1" topLeftCell="A2" activePane="bottomLeft" state="frozen"/>
      <selection activeCell="E1" sqref="E1"/>
      <selection pane="bottomLeft" activeCell="B10" sqref="B10"/>
    </sheetView>
  </sheetViews>
  <sheetFormatPr baseColWidth="10" defaultRowHeight="15" x14ac:dyDescent="0.25"/>
  <cols>
    <col min="2" max="2" width="29.28515625" customWidth="1"/>
    <col min="3" max="3" width="11.85546875" customWidth="1"/>
    <col min="4" max="4" width="17.28515625" customWidth="1"/>
    <col min="6" max="6" width="14.42578125" customWidth="1"/>
    <col min="7" max="7" width="12.85546875" customWidth="1"/>
    <col min="8" max="8" width="12.7109375" customWidth="1"/>
    <col min="12" max="12" width="7.42578125" style="8" customWidth="1"/>
    <col min="15" max="15" width="16.140625" customWidth="1"/>
  </cols>
  <sheetData>
    <row r="1" spans="1:20" x14ac:dyDescent="0.25">
      <c r="A1" s="46" t="s">
        <v>143</v>
      </c>
      <c r="B1" s="46"/>
      <c r="C1" s="46"/>
      <c r="D1" s="46"/>
      <c r="E1" s="10" t="s">
        <v>141</v>
      </c>
      <c r="F1" s="1" t="s">
        <v>51</v>
      </c>
      <c r="G1" s="1" t="s">
        <v>138</v>
      </c>
      <c r="H1" s="1" t="s">
        <v>138</v>
      </c>
      <c r="I1" s="1" t="s">
        <v>84</v>
      </c>
      <c r="J1" s="1" t="s">
        <v>0</v>
      </c>
      <c r="K1" s="1" t="s">
        <v>139</v>
      </c>
      <c r="L1" s="10">
        <v>42</v>
      </c>
      <c r="M1" s="2" t="s">
        <v>158</v>
      </c>
      <c r="N1" s="2" t="s">
        <v>0</v>
      </c>
      <c r="O1" s="2" t="s">
        <v>51</v>
      </c>
      <c r="P1" s="2" t="s">
        <v>84</v>
      </c>
      <c r="Q1" s="2" t="s">
        <v>18</v>
      </c>
      <c r="R1" s="2" t="s">
        <v>127</v>
      </c>
      <c r="S1" s="2" t="s">
        <v>38</v>
      </c>
      <c r="T1" s="2" t="s">
        <v>15</v>
      </c>
    </row>
    <row r="2" spans="1:20" x14ac:dyDescent="0.25">
      <c r="A2" s="1" t="s">
        <v>137</v>
      </c>
      <c r="B2" s="1" t="s">
        <v>136</v>
      </c>
      <c r="C2" s="1" t="s">
        <v>135</v>
      </c>
      <c r="D2" s="1" t="s">
        <v>134</v>
      </c>
      <c r="E2" s="1" t="s">
        <v>133</v>
      </c>
      <c r="F2" s="5">
        <v>45963</v>
      </c>
      <c r="G2" s="5">
        <v>45633</v>
      </c>
      <c r="H2" s="5">
        <v>45675</v>
      </c>
      <c r="I2" s="5">
        <v>45717</v>
      </c>
      <c r="J2" s="5">
        <v>45745</v>
      </c>
      <c r="K2" s="5">
        <v>45808</v>
      </c>
      <c r="L2" s="12" t="s">
        <v>148</v>
      </c>
      <c r="M2" s="6"/>
      <c r="N2" s="6"/>
      <c r="O2" s="6"/>
      <c r="P2" s="6"/>
      <c r="Q2" s="6"/>
      <c r="R2" s="6"/>
      <c r="S2" s="6"/>
      <c r="T2" s="6"/>
    </row>
    <row r="3" spans="1:20" ht="20.100000000000001" customHeight="1" x14ac:dyDescent="0.25">
      <c r="A3" s="35">
        <v>1</v>
      </c>
      <c r="B3" s="2" t="s">
        <v>145</v>
      </c>
      <c r="C3" s="3" t="s">
        <v>146</v>
      </c>
      <c r="D3" s="24" t="s">
        <v>159</v>
      </c>
      <c r="E3" s="4">
        <v>2252</v>
      </c>
      <c r="F3" s="6">
        <v>26</v>
      </c>
      <c r="G3" s="6">
        <v>24</v>
      </c>
      <c r="H3" s="6">
        <v>27</v>
      </c>
      <c r="I3" s="6">
        <v>27</v>
      </c>
      <c r="J3" s="6">
        <v>20</v>
      </c>
      <c r="K3" s="6">
        <v>18</v>
      </c>
      <c r="L3" s="11">
        <f t="shared" ref="L3:L44" si="0">SUM(F3,G3,H3,I3,J3:K3)-MIN(F3:K3)</f>
        <v>124</v>
      </c>
      <c r="M3" s="6">
        <f>SUM(L3)</f>
        <v>124</v>
      </c>
      <c r="N3" s="6"/>
      <c r="O3" s="6"/>
      <c r="P3" s="6"/>
      <c r="Q3" s="6"/>
      <c r="R3" s="6"/>
      <c r="S3" s="6"/>
      <c r="T3" s="6"/>
    </row>
    <row r="4" spans="1:20" ht="20.100000000000001" customHeight="1" x14ac:dyDescent="0.25">
      <c r="A4" s="35">
        <v>2</v>
      </c>
      <c r="B4" s="2" t="s">
        <v>13</v>
      </c>
      <c r="C4" s="3" t="s">
        <v>12</v>
      </c>
      <c r="D4" s="2" t="s">
        <v>0</v>
      </c>
      <c r="E4" s="4">
        <v>2264</v>
      </c>
      <c r="F4" s="6">
        <v>27</v>
      </c>
      <c r="G4" s="7">
        <v>0</v>
      </c>
      <c r="H4" s="6">
        <v>28</v>
      </c>
      <c r="I4" s="6">
        <v>28</v>
      </c>
      <c r="J4" s="6">
        <v>22</v>
      </c>
      <c r="K4" s="6">
        <v>19</v>
      </c>
      <c r="L4" s="11">
        <f t="shared" si="0"/>
        <v>124</v>
      </c>
      <c r="M4" s="6"/>
      <c r="N4" s="6">
        <f>SUM(L4)</f>
        <v>124</v>
      </c>
      <c r="O4" s="6"/>
      <c r="P4" s="6"/>
      <c r="Q4" s="6"/>
      <c r="R4" s="6"/>
      <c r="S4" s="6"/>
      <c r="T4" s="6"/>
    </row>
    <row r="5" spans="1:20" ht="20.100000000000001" customHeight="1" x14ac:dyDescent="0.25">
      <c r="A5" s="35">
        <v>3</v>
      </c>
      <c r="B5" s="2" t="s">
        <v>14</v>
      </c>
      <c r="C5" s="3" t="s">
        <v>12</v>
      </c>
      <c r="D5" s="2" t="s">
        <v>0</v>
      </c>
      <c r="E5" s="4">
        <v>2242</v>
      </c>
      <c r="F5" s="6">
        <v>23</v>
      </c>
      <c r="G5" s="6">
        <v>26</v>
      </c>
      <c r="H5" s="6">
        <v>24</v>
      </c>
      <c r="I5" s="6">
        <v>24</v>
      </c>
      <c r="J5" s="6">
        <v>21</v>
      </c>
      <c r="K5" s="6">
        <v>20</v>
      </c>
      <c r="L5" s="11">
        <f t="shared" si="0"/>
        <v>118</v>
      </c>
      <c r="M5" s="6"/>
      <c r="N5" s="6">
        <f>SUM(L5)</f>
        <v>118</v>
      </c>
      <c r="O5" s="6"/>
      <c r="P5" s="6"/>
      <c r="Q5" s="6"/>
      <c r="R5" s="6"/>
      <c r="S5" s="6"/>
      <c r="T5" s="6"/>
    </row>
    <row r="6" spans="1:20" ht="20.100000000000001" customHeight="1" x14ac:dyDescent="0.25">
      <c r="A6" s="35">
        <v>4</v>
      </c>
      <c r="B6" s="2" t="s">
        <v>71</v>
      </c>
      <c r="C6" s="3" t="s">
        <v>70</v>
      </c>
      <c r="D6" s="2" t="s">
        <v>51</v>
      </c>
      <c r="E6" s="4">
        <v>2282</v>
      </c>
      <c r="F6" s="6">
        <v>18</v>
      </c>
      <c r="G6" s="6">
        <v>25</v>
      </c>
      <c r="H6" s="6">
        <v>26</v>
      </c>
      <c r="I6" s="6">
        <v>26</v>
      </c>
      <c r="J6" s="6">
        <v>19</v>
      </c>
      <c r="K6" s="6">
        <v>14</v>
      </c>
      <c r="L6" s="11">
        <f t="shared" si="0"/>
        <v>114</v>
      </c>
      <c r="M6" s="6"/>
      <c r="N6" s="6"/>
      <c r="O6" s="6">
        <f>SUM(L6)</f>
        <v>114</v>
      </c>
      <c r="P6" s="6"/>
      <c r="Q6" s="6"/>
      <c r="R6" s="6"/>
      <c r="S6" s="6"/>
      <c r="T6" s="6"/>
    </row>
    <row r="7" spans="1:20" ht="20.100000000000001" customHeight="1" x14ac:dyDescent="0.25">
      <c r="A7" s="34">
        <v>5</v>
      </c>
      <c r="B7" s="2" t="s">
        <v>108</v>
      </c>
      <c r="C7" s="3" t="s">
        <v>107</v>
      </c>
      <c r="D7" s="2" t="s">
        <v>84</v>
      </c>
      <c r="E7" s="4">
        <v>2317</v>
      </c>
      <c r="F7" s="6">
        <v>20</v>
      </c>
      <c r="G7" s="6">
        <v>20</v>
      </c>
      <c r="H7" s="6">
        <v>21</v>
      </c>
      <c r="I7" s="6">
        <v>23</v>
      </c>
      <c r="J7" s="6">
        <v>16</v>
      </c>
      <c r="K7" s="6">
        <v>13</v>
      </c>
      <c r="L7" s="11">
        <f t="shared" si="0"/>
        <v>100</v>
      </c>
      <c r="M7" s="6"/>
      <c r="N7" s="6"/>
      <c r="O7" s="6"/>
      <c r="P7" s="6">
        <f>SUM(L7)</f>
        <v>100</v>
      </c>
      <c r="Q7" s="6"/>
      <c r="R7" s="6"/>
      <c r="S7" s="6"/>
      <c r="T7" s="6"/>
    </row>
    <row r="8" spans="1:20" ht="20.100000000000001" customHeight="1" x14ac:dyDescent="0.25">
      <c r="A8" s="34">
        <v>6</v>
      </c>
      <c r="B8" s="2" t="s">
        <v>29</v>
      </c>
      <c r="C8" s="3" t="s">
        <v>28</v>
      </c>
      <c r="D8" s="2" t="s">
        <v>18</v>
      </c>
      <c r="E8" s="4">
        <v>2429</v>
      </c>
      <c r="F8" s="6">
        <v>14</v>
      </c>
      <c r="G8" s="6">
        <v>22</v>
      </c>
      <c r="H8" s="6">
        <v>19</v>
      </c>
      <c r="I8" s="6">
        <v>25</v>
      </c>
      <c r="J8" s="6">
        <v>17</v>
      </c>
      <c r="K8" s="6">
        <v>6</v>
      </c>
      <c r="L8" s="11">
        <f t="shared" si="0"/>
        <v>97</v>
      </c>
      <c r="M8" s="6"/>
      <c r="N8" s="6"/>
      <c r="O8" s="6"/>
      <c r="P8" s="6"/>
      <c r="Q8" s="6">
        <f>SUM(L8)</f>
        <v>97</v>
      </c>
      <c r="R8" s="6"/>
      <c r="S8" s="6"/>
      <c r="T8" s="6"/>
    </row>
    <row r="9" spans="1:20" ht="20.100000000000001" customHeight="1" x14ac:dyDescent="0.25">
      <c r="A9" s="34">
        <v>7</v>
      </c>
      <c r="B9" s="2" t="s">
        <v>132</v>
      </c>
      <c r="C9" s="3" t="s">
        <v>131</v>
      </c>
      <c r="D9" s="2" t="s">
        <v>127</v>
      </c>
      <c r="E9" s="4">
        <v>2203</v>
      </c>
      <c r="F9" s="6">
        <v>21</v>
      </c>
      <c r="G9" s="6">
        <v>19</v>
      </c>
      <c r="H9" s="6">
        <v>20</v>
      </c>
      <c r="I9" s="6">
        <v>22</v>
      </c>
      <c r="J9" s="6">
        <v>14</v>
      </c>
      <c r="K9" s="6">
        <v>15</v>
      </c>
      <c r="L9" s="11">
        <f t="shared" si="0"/>
        <v>97</v>
      </c>
      <c r="M9" s="6"/>
      <c r="N9" s="6"/>
      <c r="O9" s="6"/>
      <c r="P9" s="6"/>
      <c r="Q9" s="6"/>
      <c r="R9" s="6">
        <f>SUM(L9)</f>
        <v>97</v>
      </c>
      <c r="S9" s="6"/>
      <c r="T9" s="6"/>
    </row>
    <row r="10" spans="1:20" ht="20.100000000000001" customHeight="1" x14ac:dyDescent="0.25">
      <c r="A10" s="34">
        <v>8</v>
      </c>
      <c r="B10" s="49" t="s">
        <v>113</v>
      </c>
      <c r="C10" s="3" t="s">
        <v>111</v>
      </c>
      <c r="D10" s="2" t="s">
        <v>84</v>
      </c>
      <c r="E10" s="4">
        <v>2313</v>
      </c>
      <c r="F10" s="6">
        <v>25</v>
      </c>
      <c r="G10" s="6">
        <v>23</v>
      </c>
      <c r="H10" s="6">
        <v>13</v>
      </c>
      <c r="I10" s="6">
        <v>20</v>
      </c>
      <c r="J10" s="6">
        <v>15</v>
      </c>
      <c r="K10" s="7">
        <v>0</v>
      </c>
      <c r="L10" s="11">
        <f t="shared" si="0"/>
        <v>96</v>
      </c>
      <c r="M10" s="6"/>
      <c r="N10" s="6"/>
      <c r="O10" s="6"/>
      <c r="P10" s="6">
        <f>SUM(L10)</f>
        <v>96</v>
      </c>
      <c r="Q10" s="6"/>
      <c r="R10" s="6"/>
      <c r="S10" s="6"/>
      <c r="T10" s="6"/>
    </row>
    <row r="11" spans="1:20" ht="20.100000000000001" customHeight="1" x14ac:dyDescent="0.25">
      <c r="A11" s="34">
        <v>9</v>
      </c>
      <c r="B11" s="2" t="s">
        <v>66</v>
      </c>
      <c r="C11" s="3" t="s">
        <v>65</v>
      </c>
      <c r="D11" s="2" t="s">
        <v>51</v>
      </c>
      <c r="E11" s="4">
        <v>2376</v>
      </c>
      <c r="F11" s="6">
        <v>19</v>
      </c>
      <c r="G11" s="6">
        <v>17</v>
      </c>
      <c r="H11" s="6">
        <v>23</v>
      </c>
      <c r="I11" s="6">
        <v>18</v>
      </c>
      <c r="J11" s="6">
        <v>10</v>
      </c>
      <c r="K11" s="6">
        <v>16</v>
      </c>
      <c r="L11" s="11">
        <f t="shared" si="0"/>
        <v>93</v>
      </c>
      <c r="M11" s="6"/>
      <c r="N11" s="6"/>
      <c r="O11" s="6">
        <f>SUM(L11)</f>
        <v>93</v>
      </c>
      <c r="P11" s="6"/>
      <c r="Q11" s="6"/>
      <c r="R11" s="6"/>
      <c r="S11" s="6"/>
      <c r="T11" s="6"/>
    </row>
    <row r="12" spans="1:20" ht="20.100000000000001" customHeight="1" x14ac:dyDescent="0.25">
      <c r="A12" s="34">
        <v>10</v>
      </c>
      <c r="B12" s="2" t="s">
        <v>153</v>
      </c>
      <c r="C12" s="3">
        <v>41157</v>
      </c>
      <c r="D12" s="24" t="s">
        <v>159</v>
      </c>
      <c r="E12" s="4">
        <v>2115</v>
      </c>
      <c r="F12" s="7">
        <v>0</v>
      </c>
      <c r="G12" s="6">
        <v>21</v>
      </c>
      <c r="H12" s="6">
        <v>22</v>
      </c>
      <c r="I12" s="6">
        <v>15</v>
      </c>
      <c r="J12" s="6">
        <v>18</v>
      </c>
      <c r="K12" s="6">
        <v>17</v>
      </c>
      <c r="L12" s="11">
        <f t="shared" si="0"/>
        <v>93</v>
      </c>
      <c r="M12" s="6">
        <f>SUM(L12)</f>
        <v>93</v>
      </c>
      <c r="N12" s="6"/>
      <c r="O12" s="6"/>
      <c r="P12" s="6"/>
      <c r="Q12" s="6"/>
      <c r="R12" s="6"/>
      <c r="S12" s="6"/>
      <c r="T12" s="6"/>
    </row>
    <row r="13" spans="1:20" ht="20.100000000000001" customHeight="1" x14ac:dyDescent="0.25">
      <c r="A13" s="34">
        <v>11</v>
      </c>
      <c r="B13" s="2" t="s">
        <v>99</v>
      </c>
      <c r="C13" s="3" t="s">
        <v>98</v>
      </c>
      <c r="D13" s="2" t="s">
        <v>84</v>
      </c>
      <c r="E13" s="4">
        <v>2411</v>
      </c>
      <c r="F13" s="6">
        <v>22</v>
      </c>
      <c r="G13" s="6">
        <v>18</v>
      </c>
      <c r="H13" s="6">
        <v>18</v>
      </c>
      <c r="I13" s="6">
        <v>11</v>
      </c>
      <c r="J13" s="6">
        <v>13</v>
      </c>
      <c r="K13" s="7">
        <v>0</v>
      </c>
      <c r="L13" s="11">
        <f t="shared" si="0"/>
        <v>82</v>
      </c>
      <c r="M13" s="6"/>
      <c r="N13" s="6"/>
      <c r="O13" s="6"/>
      <c r="P13" s="6">
        <f>SUM(L13)</f>
        <v>82</v>
      </c>
      <c r="Q13" s="6"/>
      <c r="R13" s="6"/>
      <c r="S13" s="6"/>
      <c r="T13" s="6"/>
    </row>
    <row r="14" spans="1:20" ht="20.25" customHeight="1" x14ac:dyDescent="0.25">
      <c r="A14" s="34">
        <v>12</v>
      </c>
      <c r="B14" s="2" t="s">
        <v>121</v>
      </c>
      <c r="C14" s="3" t="s">
        <v>120</v>
      </c>
      <c r="D14" s="2" t="s">
        <v>84</v>
      </c>
      <c r="E14" s="4">
        <v>2307</v>
      </c>
      <c r="F14" s="6">
        <v>16</v>
      </c>
      <c r="G14" s="7">
        <v>0</v>
      </c>
      <c r="H14" s="6">
        <v>17</v>
      </c>
      <c r="I14" s="6">
        <v>13</v>
      </c>
      <c r="J14" s="6">
        <v>11</v>
      </c>
      <c r="K14" s="6">
        <v>12</v>
      </c>
      <c r="L14" s="11">
        <f t="shared" si="0"/>
        <v>69</v>
      </c>
      <c r="M14" s="6"/>
      <c r="N14" s="6"/>
      <c r="O14" s="6"/>
      <c r="P14" s="6">
        <f>SUM(L14)</f>
        <v>69</v>
      </c>
      <c r="Q14" s="6"/>
      <c r="R14" s="6"/>
      <c r="S14" s="6"/>
      <c r="T14" s="6"/>
    </row>
    <row r="15" spans="1:20" ht="20.100000000000001" customHeight="1" x14ac:dyDescent="0.25">
      <c r="A15" s="4">
        <v>13</v>
      </c>
      <c r="B15" s="2" t="s">
        <v>128</v>
      </c>
      <c r="C15" s="3">
        <v>41226</v>
      </c>
      <c r="D15" s="2" t="s">
        <v>127</v>
      </c>
      <c r="E15" s="4">
        <v>2322</v>
      </c>
      <c r="F15" s="7">
        <v>0</v>
      </c>
      <c r="G15" s="6">
        <v>6</v>
      </c>
      <c r="H15" s="6">
        <v>16</v>
      </c>
      <c r="I15" s="6">
        <v>17</v>
      </c>
      <c r="J15" s="6">
        <v>12</v>
      </c>
      <c r="K15" s="6">
        <v>10</v>
      </c>
      <c r="L15" s="11">
        <f t="shared" si="0"/>
        <v>61</v>
      </c>
      <c r="M15" s="6"/>
      <c r="N15" s="6"/>
      <c r="O15" s="6"/>
      <c r="P15" s="6"/>
      <c r="Q15" s="6"/>
      <c r="R15" s="6">
        <f>SUM(L15)</f>
        <v>61</v>
      </c>
      <c r="S15" s="6"/>
      <c r="T15" s="6"/>
    </row>
    <row r="16" spans="1:20" ht="20.100000000000001" customHeight="1" x14ac:dyDescent="0.25">
      <c r="A16" s="4">
        <v>14</v>
      </c>
      <c r="B16" s="2" t="s">
        <v>17</v>
      </c>
      <c r="C16" s="3" t="s">
        <v>16</v>
      </c>
      <c r="D16" s="2" t="s">
        <v>15</v>
      </c>
      <c r="E16" s="4">
        <v>2238</v>
      </c>
      <c r="F16" s="6">
        <v>17</v>
      </c>
      <c r="G16" s="6">
        <v>15</v>
      </c>
      <c r="H16" s="6">
        <v>9</v>
      </c>
      <c r="I16" s="6">
        <v>12</v>
      </c>
      <c r="J16" s="6">
        <v>6</v>
      </c>
      <c r="K16" s="6">
        <v>4</v>
      </c>
      <c r="L16" s="11">
        <f t="shared" si="0"/>
        <v>59</v>
      </c>
      <c r="M16" s="6"/>
      <c r="N16" s="6"/>
      <c r="O16" s="6"/>
      <c r="P16" s="6"/>
      <c r="Q16" s="6"/>
      <c r="R16" s="6"/>
      <c r="S16" s="6"/>
      <c r="T16" s="6">
        <f>SUM(L16)</f>
        <v>59</v>
      </c>
    </row>
    <row r="17" spans="1:20" ht="20.100000000000001" customHeight="1" x14ac:dyDescent="0.25">
      <c r="A17" s="4">
        <v>15</v>
      </c>
      <c r="B17" s="2" t="s">
        <v>97</v>
      </c>
      <c r="C17" s="3" t="s">
        <v>96</v>
      </c>
      <c r="D17" s="2" t="s">
        <v>84</v>
      </c>
      <c r="E17" s="4">
        <v>2412</v>
      </c>
      <c r="F17" s="6">
        <v>13</v>
      </c>
      <c r="G17" s="6">
        <v>12</v>
      </c>
      <c r="H17" s="7">
        <v>0</v>
      </c>
      <c r="I17" s="6">
        <v>14</v>
      </c>
      <c r="J17" s="6">
        <v>8</v>
      </c>
      <c r="K17" s="7">
        <v>0</v>
      </c>
      <c r="L17" s="11">
        <f t="shared" si="0"/>
        <v>47</v>
      </c>
      <c r="M17" s="6"/>
      <c r="N17" s="6"/>
      <c r="O17" s="6"/>
      <c r="P17" s="6">
        <f>SUM(L17)</f>
        <v>47</v>
      </c>
      <c r="Q17" s="6"/>
      <c r="R17" s="6"/>
      <c r="S17" s="6"/>
      <c r="T17" s="6"/>
    </row>
    <row r="18" spans="1:20" ht="20.100000000000001" customHeight="1" x14ac:dyDescent="0.25">
      <c r="A18" s="4">
        <v>16</v>
      </c>
      <c r="B18" s="2" t="s">
        <v>76</v>
      </c>
      <c r="C18" s="3" t="s">
        <v>75</v>
      </c>
      <c r="D18" s="24" t="s">
        <v>159</v>
      </c>
      <c r="E18" s="4">
        <v>2438</v>
      </c>
      <c r="F18" s="6">
        <v>7</v>
      </c>
      <c r="G18" s="6">
        <v>8</v>
      </c>
      <c r="H18" s="6">
        <v>11</v>
      </c>
      <c r="I18" s="6">
        <v>9</v>
      </c>
      <c r="J18" s="6">
        <v>7</v>
      </c>
      <c r="K18" s="6">
        <v>3</v>
      </c>
      <c r="L18" s="11">
        <f t="shared" si="0"/>
        <v>42</v>
      </c>
      <c r="M18" s="6">
        <f>SUM(L18)</f>
        <v>42</v>
      </c>
      <c r="N18" s="6"/>
      <c r="O18" s="6"/>
      <c r="P18" s="6"/>
      <c r="Q18" s="6"/>
      <c r="R18" s="6"/>
      <c r="S18" s="6"/>
      <c r="T18" s="6"/>
    </row>
    <row r="19" spans="1:20" ht="20.100000000000001" customHeight="1" x14ac:dyDescent="0.25">
      <c r="A19" s="4">
        <v>17</v>
      </c>
      <c r="B19" s="2" t="s">
        <v>110</v>
      </c>
      <c r="C19" s="3" t="s">
        <v>109</v>
      </c>
      <c r="D19" s="2" t="s">
        <v>84</v>
      </c>
      <c r="E19" s="4">
        <v>2315</v>
      </c>
      <c r="F19" s="6">
        <v>8</v>
      </c>
      <c r="G19" s="6">
        <v>9</v>
      </c>
      <c r="H19" s="6">
        <v>6</v>
      </c>
      <c r="I19" s="6">
        <v>8</v>
      </c>
      <c r="J19" s="6">
        <v>9</v>
      </c>
      <c r="K19" s="6">
        <v>7</v>
      </c>
      <c r="L19" s="11">
        <f t="shared" si="0"/>
        <v>41</v>
      </c>
      <c r="M19" s="6"/>
      <c r="N19" s="6"/>
      <c r="O19" s="6"/>
      <c r="P19" s="6">
        <f>SUM(L19)</f>
        <v>41</v>
      </c>
      <c r="Q19" s="6"/>
      <c r="R19" s="6"/>
      <c r="S19" s="6"/>
      <c r="T19" s="6"/>
    </row>
    <row r="20" spans="1:20" ht="20.100000000000001" customHeight="1" x14ac:dyDescent="0.25">
      <c r="A20" s="4" t="s">
        <v>160</v>
      </c>
      <c r="B20" s="2" t="s">
        <v>48</v>
      </c>
      <c r="C20" s="3" t="s">
        <v>47</v>
      </c>
      <c r="D20" s="2" t="s">
        <v>38</v>
      </c>
      <c r="E20" s="4">
        <v>2304</v>
      </c>
      <c r="F20" s="6">
        <v>10</v>
      </c>
      <c r="G20" s="6">
        <v>13</v>
      </c>
      <c r="H20" s="6">
        <v>14</v>
      </c>
      <c r="I20" s="7">
        <v>0</v>
      </c>
      <c r="J20" s="7">
        <v>0</v>
      </c>
      <c r="K20" s="7">
        <v>0</v>
      </c>
      <c r="L20" s="11">
        <f t="shared" si="0"/>
        <v>37</v>
      </c>
      <c r="M20" s="6"/>
      <c r="N20" s="6"/>
      <c r="O20" s="6"/>
      <c r="P20" s="6"/>
      <c r="Q20" s="6"/>
      <c r="R20" s="6"/>
      <c r="S20" s="6">
        <f>SUM(L20)</f>
        <v>37</v>
      </c>
      <c r="T20" s="6"/>
    </row>
    <row r="21" spans="1:20" ht="20.100000000000001" customHeight="1" x14ac:dyDescent="0.25">
      <c r="A21" s="4" t="s">
        <v>160</v>
      </c>
      <c r="B21" s="2" t="s">
        <v>151</v>
      </c>
      <c r="C21" s="3" t="s">
        <v>152</v>
      </c>
      <c r="D21" s="24" t="s">
        <v>159</v>
      </c>
      <c r="E21" s="4">
        <v>2451</v>
      </c>
      <c r="F21" s="7">
        <v>0</v>
      </c>
      <c r="G21" s="6">
        <v>14</v>
      </c>
      <c r="H21" s="7">
        <v>0</v>
      </c>
      <c r="I21" s="6">
        <v>21</v>
      </c>
      <c r="J21" s="7">
        <v>0</v>
      </c>
      <c r="K21" s="7">
        <v>0</v>
      </c>
      <c r="L21" s="11">
        <f t="shared" si="0"/>
        <v>35</v>
      </c>
      <c r="M21" s="6">
        <f>SUM(L21)</f>
        <v>35</v>
      </c>
      <c r="N21" s="6"/>
      <c r="O21" s="6"/>
      <c r="P21" s="6"/>
      <c r="Q21" s="6"/>
      <c r="R21" s="6"/>
      <c r="S21" s="6"/>
      <c r="T21" s="6"/>
    </row>
    <row r="22" spans="1:20" ht="20.100000000000001" customHeight="1" x14ac:dyDescent="0.25">
      <c r="A22" s="4">
        <v>18</v>
      </c>
      <c r="B22" s="2" t="s">
        <v>95</v>
      </c>
      <c r="C22" s="3" t="s">
        <v>94</v>
      </c>
      <c r="D22" s="2" t="s">
        <v>84</v>
      </c>
      <c r="E22" s="4">
        <v>2413</v>
      </c>
      <c r="F22" s="6">
        <v>9</v>
      </c>
      <c r="G22" s="6">
        <v>7</v>
      </c>
      <c r="H22" s="6">
        <v>7</v>
      </c>
      <c r="I22" s="6">
        <v>3</v>
      </c>
      <c r="J22" s="6">
        <v>4</v>
      </c>
      <c r="K22" s="6">
        <v>8</v>
      </c>
      <c r="L22" s="11">
        <f t="shared" si="0"/>
        <v>35</v>
      </c>
      <c r="M22" s="6"/>
      <c r="N22" s="6"/>
      <c r="O22" s="6"/>
      <c r="P22" s="6">
        <f>SUM(L22)</f>
        <v>35</v>
      </c>
      <c r="Q22" s="6"/>
      <c r="R22" s="6"/>
      <c r="S22" s="6"/>
      <c r="T22" s="6"/>
    </row>
    <row r="23" spans="1:20" ht="20.100000000000001" customHeight="1" x14ac:dyDescent="0.25">
      <c r="A23" s="4">
        <v>19</v>
      </c>
      <c r="B23" s="2" t="s">
        <v>117</v>
      </c>
      <c r="C23" s="3" t="s">
        <v>116</v>
      </c>
      <c r="D23" s="2" t="s">
        <v>84</v>
      </c>
      <c r="E23" s="4">
        <v>2309</v>
      </c>
      <c r="F23" s="6">
        <v>6</v>
      </c>
      <c r="G23" s="6">
        <v>4</v>
      </c>
      <c r="H23" s="6">
        <v>10</v>
      </c>
      <c r="I23" s="6">
        <v>10</v>
      </c>
      <c r="J23" s="6">
        <v>2</v>
      </c>
      <c r="K23" s="6">
        <v>1</v>
      </c>
      <c r="L23" s="11">
        <f t="shared" si="0"/>
        <v>32</v>
      </c>
      <c r="M23" s="6"/>
      <c r="N23" s="6"/>
      <c r="O23" s="6"/>
      <c r="P23" s="6">
        <f>SUM(L23)</f>
        <v>32</v>
      </c>
      <c r="Q23" s="6"/>
      <c r="R23" s="6"/>
      <c r="S23" s="6"/>
      <c r="T23" s="6"/>
    </row>
    <row r="24" spans="1:20" ht="20.100000000000001" customHeight="1" x14ac:dyDescent="0.25">
      <c r="A24" s="4" t="s">
        <v>160</v>
      </c>
      <c r="B24" s="2" t="s">
        <v>67</v>
      </c>
      <c r="C24" s="3" t="s">
        <v>56</v>
      </c>
      <c r="D24" s="2" t="s">
        <v>51</v>
      </c>
      <c r="E24" s="4">
        <v>2330</v>
      </c>
      <c r="F24" s="7">
        <v>0</v>
      </c>
      <c r="G24" s="6">
        <v>16</v>
      </c>
      <c r="H24" s="7">
        <v>0</v>
      </c>
      <c r="I24" s="6">
        <v>16</v>
      </c>
      <c r="J24" s="7">
        <v>0</v>
      </c>
      <c r="K24" s="7">
        <v>0</v>
      </c>
      <c r="L24" s="11">
        <f t="shared" si="0"/>
        <v>32</v>
      </c>
      <c r="M24" s="6"/>
      <c r="N24" s="6"/>
      <c r="O24" s="6">
        <f>SUM(L24)</f>
        <v>32</v>
      </c>
      <c r="P24" s="6"/>
      <c r="Q24" s="6"/>
      <c r="R24" s="6"/>
      <c r="S24" s="6"/>
      <c r="T24" s="6"/>
    </row>
    <row r="25" spans="1:20" ht="20.100000000000001" customHeight="1" x14ac:dyDescent="0.25">
      <c r="A25" s="4" t="s">
        <v>160</v>
      </c>
      <c r="B25" s="2" t="s">
        <v>112</v>
      </c>
      <c r="C25" s="3" t="s">
        <v>111</v>
      </c>
      <c r="D25" s="2" t="s">
        <v>84</v>
      </c>
      <c r="E25" s="4">
        <v>2314</v>
      </c>
      <c r="F25" s="7">
        <v>0</v>
      </c>
      <c r="G25" s="7">
        <v>0</v>
      </c>
      <c r="H25" s="7">
        <v>0</v>
      </c>
      <c r="I25" s="6">
        <v>19</v>
      </c>
      <c r="J25" s="7">
        <v>0</v>
      </c>
      <c r="K25" s="6">
        <v>11</v>
      </c>
      <c r="L25" s="11">
        <f t="shared" si="0"/>
        <v>30</v>
      </c>
      <c r="M25" s="6"/>
      <c r="N25" s="6"/>
      <c r="O25" s="6"/>
      <c r="P25" s="6">
        <f>SUM(L25)</f>
        <v>30</v>
      </c>
      <c r="Q25" s="6"/>
      <c r="R25" s="6"/>
      <c r="S25" s="6"/>
      <c r="T25" s="6"/>
    </row>
    <row r="26" spans="1:20" ht="20.100000000000001" customHeight="1" x14ac:dyDescent="0.25">
      <c r="A26" s="4">
        <v>20</v>
      </c>
      <c r="B26" s="2" t="s">
        <v>78</v>
      </c>
      <c r="C26" s="3" t="s">
        <v>77</v>
      </c>
      <c r="D26" s="24" t="s">
        <v>159</v>
      </c>
      <c r="E26" s="4">
        <v>2437</v>
      </c>
      <c r="F26" s="6">
        <v>11</v>
      </c>
      <c r="G26" s="6">
        <v>1</v>
      </c>
      <c r="H26" s="6">
        <v>12</v>
      </c>
      <c r="I26" s="6">
        <v>4</v>
      </c>
      <c r="J26" s="7">
        <v>0</v>
      </c>
      <c r="K26" s="7">
        <v>0</v>
      </c>
      <c r="L26" s="11">
        <f t="shared" si="0"/>
        <v>28</v>
      </c>
      <c r="M26" s="6">
        <f>SUM(L26)</f>
        <v>28</v>
      </c>
      <c r="N26" s="6"/>
      <c r="O26" s="6"/>
      <c r="P26" s="6"/>
      <c r="Q26" s="6"/>
      <c r="R26" s="6"/>
      <c r="S26" s="6"/>
      <c r="T26" s="6"/>
    </row>
    <row r="27" spans="1:20" ht="20.100000000000001" customHeight="1" x14ac:dyDescent="0.25">
      <c r="A27" s="4" t="s">
        <v>160</v>
      </c>
      <c r="B27" s="2" t="s">
        <v>42</v>
      </c>
      <c r="C27" s="3" t="s">
        <v>41</v>
      </c>
      <c r="D27" s="2" t="s">
        <v>38</v>
      </c>
      <c r="E27" s="4">
        <v>2400</v>
      </c>
      <c r="F27" s="7">
        <v>0</v>
      </c>
      <c r="G27" s="6">
        <v>10</v>
      </c>
      <c r="H27" s="6">
        <v>15</v>
      </c>
      <c r="I27" s="7">
        <v>0</v>
      </c>
      <c r="J27" s="7">
        <v>0</v>
      </c>
      <c r="K27" s="7">
        <v>0</v>
      </c>
      <c r="L27" s="11">
        <f t="shared" si="0"/>
        <v>25</v>
      </c>
      <c r="M27" s="6"/>
      <c r="N27" s="6"/>
      <c r="O27" s="6"/>
      <c r="P27" s="6"/>
      <c r="Q27" s="6"/>
      <c r="R27" s="6"/>
      <c r="S27" s="6">
        <f>SUM(L27)</f>
        <v>25</v>
      </c>
      <c r="T27" s="6"/>
    </row>
    <row r="28" spans="1:20" ht="20.100000000000001" customHeight="1" x14ac:dyDescent="0.25">
      <c r="A28" s="4" t="s">
        <v>160</v>
      </c>
      <c r="B28" s="2" t="s">
        <v>11</v>
      </c>
      <c r="C28" s="3" t="s">
        <v>10</v>
      </c>
      <c r="D28" s="2" t="s">
        <v>0</v>
      </c>
      <c r="E28" s="4">
        <v>2274</v>
      </c>
      <c r="F28" s="7">
        <v>0</v>
      </c>
      <c r="G28" s="7">
        <v>0</v>
      </c>
      <c r="H28" s="6">
        <v>25</v>
      </c>
      <c r="I28" s="7">
        <v>0</v>
      </c>
      <c r="J28" s="7">
        <v>0</v>
      </c>
      <c r="K28" s="7">
        <v>0</v>
      </c>
      <c r="L28" s="11">
        <f t="shared" si="0"/>
        <v>25</v>
      </c>
      <c r="M28" s="6"/>
      <c r="N28" s="6">
        <f>SUM(L28)</f>
        <v>25</v>
      </c>
      <c r="O28" s="6"/>
      <c r="P28" s="6"/>
      <c r="Q28" s="6"/>
      <c r="R28" s="6"/>
      <c r="S28" s="6"/>
      <c r="T28" s="6"/>
    </row>
    <row r="29" spans="1:20" ht="20.100000000000001" customHeight="1" x14ac:dyDescent="0.25">
      <c r="A29" s="4">
        <v>21</v>
      </c>
      <c r="B29" s="2" t="s">
        <v>37</v>
      </c>
      <c r="C29" s="3" t="s">
        <v>36</v>
      </c>
      <c r="D29" s="2" t="s">
        <v>18</v>
      </c>
      <c r="E29" s="4">
        <v>2201</v>
      </c>
      <c r="F29" s="6">
        <v>5</v>
      </c>
      <c r="G29" s="6">
        <v>11</v>
      </c>
      <c r="H29" s="6">
        <v>2</v>
      </c>
      <c r="I29" s="6">
        <v>6</v>
      </c>
      <c r="J29" s="7">
        <v>0</v>
      </c>
      <c r="K29" s="7">
        <v>0</v>
      </c>
      <c r="L29" s="11">
        <f t="shared" si="0"/>
        <v>24</v>
      </c>
      <c r="M29" s="6"/>
      <c r="N29" s="6"/>
      <c r="O29" s="6"/>
      <c r="P29" s="6"/>
      <c r="Q29" s="6">
        <f>SUM(L29)</f>
        <v>24</v>
      </c>
      <c r="R29" s="6"/>
      <c r="S29" s="6"/>
      <c r="T29" s="6"/>
    </row>
    <row r="30" spans="1:20" ht="20.100000000000001" customHeight="1" x14ac:dyDescent="0.25">
      <c r="A30" s="4" t="s">
        <v>160</v>
      </c>
      <c r="B30" s="2" t="s">
        <v>4</v>
      </c>
      <c r="C30" s="3" t="s">
        <v>3</v>
      </c>
      <c r="D30" s="2" t="s">
        <v>0</v>
      </c>
      <c r="E30" s="4">
        <v>2385</v>
      </c>
      <c r="F30" s="6">
        <v>24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11">
        <f t="shared" si="0"/>
        <v>24</v>
      </c>
      <c r="M30" s="6"/>
      <c r="N30" s="6">
        <f>SUM(L30)</f>
        <v>24</v>
      </c>
      <c r="O30" s="6"/>
      <c r="P30" s="6"/>
      <c r="Q30" s="6"/>
      <c r="R30" s="6"/>
      <c r="S30" s="6"/>
      <c r="T30" s="6"/>
    </row>
    <row r="31" spans="1:20" ht="20.100000000000001" customHeight="1" x14ac:dyDescent="0.25">
      <c r="A31" s="4">
        <v>22</v>
      </c>
      <c r="B31" s="2" t="s">
        <v>83</v>
      </c>
      <c r="C31" s="3" t="s">
        <v>82</v>
      </c>
      <c r="D31" s="24" t="s">
        <v>159</v>
      </c>
      <c r="E31" s="4">
        <v>2370</v>
      </c>
      <c r="F31" s="6">
        <v>1</v>
      </c>
      <c r="G31" s="6">
        <v>3</v>
      </c>
      <c r="H31" s="6">
        <v>5</v>
      </c>
      <c r="I31" s="7">
        <v>0</v>
      </c>
      <c r="J31" s="6">
        <v>3</v>
      </c>
      <c r="K31" s="6">
        <v>9</v>
      </c>
      <c r="L31" s="11">
        <f t="shared" si="0"/>
        <v>21</v>
      </c>
      <c r="M31" s="6">
        <f>SUM(L31)</f>
        <v>21</v>
      </c>
      <c r="N31" s="6"/>
      <c r="O31" s="6"/>
      <c r="P31" s="6"/>
      <c r="Q31" s="6"/>
      <c r="R31" s="6"/>
      <c r="S31" s="6"/>
      <c r="T31" s="6"/>
    </row>
    <row r="32" spans="1:20" ht="20.100000000000001" customHeight="1" x14ac:dyDescent="0.25">
      <c r="A32" s="4" t="s">
        <v>160</v>
      </c>
      <c r="B32" s="2" t="s">
        <v>149</v>
      </c>
      <c r="C32" s="3" t="s">
        <v>150</v>
      </c>
      <c r="D32" s="24" t="s">
        <v>159</v>
      </c>
      <c r="E32" s="4">
        <v>2450</v>
      </c>
      <c r="F32" s="7">
        <v>0</v>
      </c>
      <c r="G32" s="7">
        <v>0</v>
      </c>
      <c r="H32" s="6">
        <v>8</v>
      </c>
      <c r="I32" s="6">
        <v>7</v>
      </c>
      <c r="J32" s="7">
        <v>0</v>
      </c>
      <c r="K32" s="7">
        <v>0</v>
      </c>
      <c r="L32" s="11">
        <f t="shared" si="0"/>
        <v>15</v>
      </c>
      <c r="M32" s="6">
        <f>SUM(L32)</f>
        <v>15</v>
      </c>
      <c r="N32" s="6"/>
      <c r="O32" s="6"/>
      <c r="P32" s="6"/>
      <c r="Q32" s="6"/>
      <c r="R32" s="6"/>
      <c r="S32" s="6"/>
      <c r="T32" s="6"/>
    </row>
    <row r="33" spans="1:20" ht="20.100000000000001" customHeight="1" x14ac:dyDescent="0.25">
      <c r="A33" s="4" t="s">
        <v>160</v>
      </c>
      <c r="B33" s="2" t="s">
        <v>130</v>
      </c>
      <c r="C33" s="3" t="s">
        <v>129</v>
      </c>
      <c r="D33" s="2" t="s">
        <v>127</v>
      </c>
      <c r="E33" s="4">
        <v>2205</v>
      </c>
      <c r="F33" s="6">
        <v>15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11">
        <f t="shared" si="0"/>
        <v>15</v>
      </c>
      <c r="M33" s="6"/>
      <c r="N33" s="6"/>
      <c r="O33" s="6"/>
      <c r="P33" s="6"/>
      <c r="Q33" s="6"/>
      <c r="R33" s="6">
        <f>SUM(L33)</f>
        <v>15</v>
      </c>
      <c r="S33" s="6"/>
      <c r="T33" s="6"/>
    </row>
    <row r="34" spans="1:20" ht="20.100000000000001" customHeight="1" x14ac:dyDescent="0.25">
      <c r="A34" s="4">
        <v>23</v>
      </c>
      <c r="B34" s="2" t="s">
        <v>93</v>
      </c>
      <c r="C34" s="3" t="s">
        <v>92</v>
      </c>
      <c r="D34" s="2" t="s">
        <v>84</v>
      </c>
      <c r="E34" s="4">
        <v>2414</v>
      </c>
      <c r="F34" s="6">
        <v>3</v>
      </c>
      <c r="G34" s="6">
        <v>5</v>
      </c>
      <c r="H34" s="6">
        <v>3</v>
      </c>
      <c r="I34" s="6">
        <v>1</v>
      </c>
      <c r="J34" s="6">
        <v>1</v>
      </c>
      <c r="K34" s="6">
        <v>2</v>
      </c>
      <c r="L34" s="11">
        <f t="shared" si="0"/>
        <v>14</v>
      </c>
      <c r="M34" s="6"/>
      <c r="N34" s="6"/>
      <c r="O34" s="6"/>
      <c r="P34" s="6">
        <f>SUM(L34)</f>
        <v>14</v>
      </c>
      <c r="Q34" s="6"/>
      <c r="R34" s="6"/>
      <c r="S34" s="6"/>
      <c r="T34" s="6"/>
    </row>
    <row r="35" spans="1:20" ht="20.100000000000001" customHeight="1" x14ac:dyDescent="0.25">
      <c r="A35" s="4">
        <v>24</v>
      </c>
      <c r="B35" s="35" t="s">
        <v>144</v>
      </c>
      <c r="C35" s="3" t="s">
        <v>102</v>
      </c>
      <c r="D35" s="2" t="s">
        <v>84</v>
      </c>
      <c r="E35" s="4">
        <v>2409</v>
      </c>
      <c r="F35" s="6">
        <v>2</v>
      </c>
      <c r="G35" s="6">
        <v>2</v>
      </c>
      <c r="H35" s="6">
        <v>4</v>
      </c>
      <c r="I35" s="6">
        <v>5</v>
      </c>
      <c r="J35" s="7">
        <v>0</v>
      </c>
      <c r="K35" s="7">
        <v>0</v>
      </c>
      <c r="L35" s="11">
        <f t="shared" si="0"/>
        <v>13</v>
      </c>
      <c r="M35" s="6"/>
      <c r="N35" s="6"/>
      <c r="O35" s="6"/>
      <c r="P35" s="6">
        <f>SUM(L35)</f>
        <v>13</v>
      </c>
      <c r="Q35" s="6"/>
      <c r="R35" s="6"/>
      <c r="S35" s="6"/>
      <c r="T35" s="6"/>
    </row>
    <row r="36" spans="1:20" ht="20.100000000000001" customHeight="1" x14ac:dyDescent="0.25">
      <c r="A36" s="4">
        <v>25</v>
      </c>
      <c r="B36" s="2" t="s">
        <v>25</v>
      </c>
      <c r="C36" s="3" t="s">
        <v>24</v>
      </c>
      <c r="D36" s="2" t="s">
        <v>18</v>
      </c>
      <c r="E36" s="4">
        <v>2431</v>
      </c>
      <c r="F36" s="7">
        <v>0</v>
      </c>
      <c r="G36" s="7">
        <v>0</v>
      </c>
      <c r="H36" s="6">
        <v>1</v>
      </c>
      <c r="I36" s="6">
        <v>2</v>
      </c>
      <c r="J36" s="6">
        <v>5</v>
      </c>
      <c r="K36" s="6">
        <v>5</v>
      </c>
      <c r="L36" s="11">
        <f t="shared" si="0"/>
        <v>13</v>
      </c>
      <c r="M36" s="6"/>
      <c r="N36" s="6"/>
      <c r="O36" s="6"/>
      <c r="P36" s="6"/>
      <c r="Q36" s="6">
        <f>SUM(L36)</f>
        <v>13</v>
      </c>
      <c r="R36" s="6"/>
      <c r="S36" s="6"/>
      <c r="T36" s="6"/>
    </row>
    <row r="37" spans="1:20" ht="20.100000000000001" customHeight="1" x14ac:dyDescent="0.25">
      <c r="A37" s="4" t="s">
        <v>160</v>
      </c>
      <c r="B37" s="2" t="s">
        <v>57</v>
      </c>
      <c r="C37" s="3" t="s">
        <v>56</v>
      </c>
      <c r="D37" s="2" t="s">
        <v>51</v>
      </c>
      <c r="E37" s="4">
        <v>2444</v>
      </c>
      <c r="F37" s="6">
        <v>12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11">
        <f t="shared" si="0"/>
        <v>12</v>
      </c>
      <c r="M37" s="6"/>
      <c r="N37" s="6"/>
      <c r="O37" s="6">
        <f>SUM(L37)</f>
        <v>12</v>
      </c>
      <c r="P37" s="6"/>
      <c r="Q37" s="6"/>
      <c r="R37" s="6"/>
      <c r="S37" s="6"/>
      <c r="T37" s="6"/>
    </row>
    <row r="38" spans="1:20" ht="20.100000000000001" customHeight="1" x14ac:dyDescent="0.25">
      <c r="A38" s="4" t="s">
        <v>160</v>
      </c>
      <c r="B38" s="2" t="s">
        <v>27</v>
      </c>
      <c r="C38" s="3" t="s">
        <v>26</v>
      </c>
      <c r="D38" s="2" t="s">
        <v>18</v>
      </c>
      <c r="E38" s="4">
        <v>2430</v>
      </c>
      <c r="F38" s="6">
        <v>4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11">
        <f t="shared" si="0"/>
        <v>4</v>
      </c>
      <c r="M38" s="6"/>
      <c r="N38" s="6"/>
      <c r="O38" s="6"/>
      <c r="P38" s="6"/>
      <c r="Q38" s="6">
        <f>SUM(L38)</f>
        <v>4</v>
      </c>
      <c r="R38" s="6"/>
      <c r="S38" s="6"/>
      <c r="T38" s="6"/>
    </row>
    <row r="39" spans="1:20" ht="20.100000000000001" customHeight="1" x14ac:dyDescent="0.25">
      <c r="A39" s="4" t="s">
        <v>160</v>
      </c>
      <c r="B39" s="2" t="s">
        <v>50</v>
      </c>
      <c r="C39" s="3" t="s">
        <v>49</v>
      </c>
      <c r="D39" s="2" t="s">
        <v>38</v>
      </c>
      <c r="E39" s="4">
        <v>2303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11">
        <f t="shared" si="0"/>
        <v>0</v>
      </c>
      <c r="M39" s="6"/>
      <c r="N39" s="6"/>
      <c r="O39" s="6"/>
      <c r="P39" s="6"/>
      <c r="Q39" s="6"/>
      <c r="R39" s="6"/>
      <c r="S39" s="6">
        <f>SUM(L39)</f>
        <v>0</v>
      </c>
      <c r="T39" s="6"/>
    </row>
    <row r="40" spans="1:20" ht="20.100000000000001" customHeight="1" x14ac:dyDescent="0.25">
      <c r="A40" s="4" t="s">
        <v>160</v>
      </c>
      <c r="B40" s="2" t="s">
        <v>115</v>
      </c>
      <c r="C40" s="3" t="s">
        <v>114</v>
      </c>
      <c r="D40" s="2" t="s">
        <v>84</v>
      </c>
      <c r="E40" s="4">
        <v>2312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11">
        <f t="shared" si="0"/>
        <v>0</v>
      </c>
      <c r="M40" s="6"/>
      <c r="N40" s="6"/>
      <c r="O40" s="6"/>
      <c r="P40" s="6">
        <f>SUM(L40)</f>
        <v>0</v>
      </c>
      <c r="Q40" s="6"/>
      <c r="R40" s="6"/>
      <c r="S40" s="6"/>
      <c r="T40" s="6"/>
    </row>
    <row r="41" spans="1:20" ht="15.75" x14ac:dyDescent="0.25">
      <c r="A41" s="4" t="s">
        <v>160</v>
      </c>
      <c r="B41" s="2" t="s">
        <v>101</v>
      </c>
      <c r="C41" s="3" t="s">
        <v>100</v>
      </c>
      <c r="D41" s="2" t="s">
        <v>84</v>
      </c>
      <c r="E41" s="4">
        <v>2410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30">
        <f t="shared" si="0"/>
        <v>0</v>
      </c>
      <c r="M41" s="6"/>
      <c r="N41" s="6"/>
      <c r="O41" s="6"/>
      <c r="P41" s="6">
        <f>SUM(L41)</f>
        <v>0</v>
      </c>
      <c r="Q41" s="6"/>
      <c r="R41" s="6"/>
      <c r="S41" s="6"/>
      <c r="T41" s="6"/>
    </row>
    <row r="42" spans="1:20" ht="15.75" x14ac:dyDescent="0.25">
      <c r="A42" s="4" t="s">
        <v>160</v>
      </c>
      <c r="B42" s="2" t="s">
        <v>80</v>
      </c>
      <c r="C42" s="3" t="s">
        <v>79</v>
      </c>
      <c r="D42" s="2" t="s">
        <v>159</v>
      </c>
      <c r="E42" s="4">
        <v>2436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30">
        <f t="shared" si="0"/>
        <v>0</v>
      </c>
      <c r="M42" s="6">
        <f>SUM(L42)</f>
        <v>0</v>
      </c>
      <c r="N42" s="6"/>
      <c r="O42" s="6"/>
      <c r="P42" s="6"/>
      <c r="Q42" s="6"/>
      <c r="R42" s="6"/>
      <c r="S42" s="6"/>
      <c r="T42" s="6"/>
    </row>
    <row r="43" spans="1:20" ht="15.75" x14ac:dyDescent="0.25">
      <c r="A43" s="4" t="s">
        <v>160</v>
      </c>
      <c r="B43" s="2" t="s">
        <v>23</v>
      </c>
      <c r="C43" s="3" t="s">
        <v>21</v>
      </c>
      <c r="D43" s="2" t="s">
        <v>18</v>
      </c>
      <c r="E43" s="4">
        <v>2432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30">
        <f t="shared" si="0"/>
        <v>0</v>
      </c>
      <c r="M43" s="6"/>
      <c r="N43" s="6"/>
      <c r="O43" s="6"/>
      <c r="P43" s="6"/>
      <c r="Q43" s="6">
        <f>SUM(L43)</f>
        <v>0</v>
      </c>
      <c r="R43" s="6"/>
      <c r="S43" s="6"/>
      <c r="T43" s="6"/>
    </row>
    <row r="44" spans="1:20" ht="15.75" x14ac:dyDescent="0.25">
      <c r="A44" s="4" t="s">
        <v>160</v>
      </c>
      <c r="B44" s="2" t="s">
        <v>22</v>
      </c>
      <c r="C44" s="3" t="s">
        <v>21</v>
      </c>
      <c r="D44" s="2" t="s">
        <v>18</v>
      </c>
      <c r="E44" s="4">
        <v>2433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30">
        <f t="shared" si="0"/>
        <v>0</v>
      </c>
      <c r="M44" s="6"/>
      <c r="N44" s="6"/>
      <c r="O44" s="6"/>
      <c r="P44" s="6"/>
      <c r="Q44" s="6">
        <f>SUM(L44)</f>
        <v>0</v>
      </c>
      <c r="R44" s="6"/>
      <c r="S44" s="6"/>
      <c r="T44" s="6"/>
    </row>
    <row r="45" spans="1:20" ht="20.100000000000001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32" t="s">
        <v>148</v>
      </c>
      <c r="M45" s="20">
        <f>SUM(M3:M44)</f>
        <v>358</v>
      </c>
      <c r="N45" s="20">
        <f t="shared" ref="N45:T45" si="1">SUM(N3:N44)</f>
        <v>291</v>
      </c>
      <c r="O45" s="20">
        <f t="shared" si="1"/>
        <v>251</v>
      </c>
      <c r="P45" s="20">
        <f t="shared" si="1"/>
        <v>559</v>
      </c>
      <c r="Q45" s="20">
        <f t="shared" si="1"/>
        <v>138</v>
      </c>
      <c r="R45" s="20">
        <f t="shared" si="1"/>
        <v>173</v>
      </c>
      <c r="S45" s="20">
        <f>SUM(S3:S44)</f>
        <v>62</v>
      </c>
      <c r="T45" s="20">
        <f t="shared" si="1"/>
        <v>59</v>
      </c>
    </row>
    <row r="46" spans="1:20" ht="20.100000000000001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33" t="s">
        <v>148</v>
      </c>
      <c r="M46" s="22">
        <f>SUM('8-10'!P16)</f>
        <v>2</v>
      </c>
      <c r="N46" s="22"/>
      <c r="O46" s="22">
        <f>SUM('8-10'!M16)</f>
        <v>114</v>
      </c>
      <c r="P46" s="22">
        <f>SUM('8-10'!N16)</f>
        <v>99</v>
      </c>
      <c r="Q46" s="22">
        <f>SUM('8-10'!O16)</f>
        <v>3</v>
      </c>
      <c r="R46" s="22"/>
      <c r="S46" s="22">
        <f>SUM('8-10'!Q16)</f>
        <v>1</v>
      </c>
      <c r="T46" s="22"/>
    </row>
    <row r="47" spans="1:20" ht="20.100000000000001" customHeight="1" thickBo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29" t="s">
        <v>148</v>
      </c>
      <c r="M47" s="23"/>
      <c r="N47" s="23">
        <f>SUM('14-16'!O22)</f>
        <v>134</v>
      </c>
      <c r="O47" s="23">
        <f>SUM('14-16'!N22)</f>
        <v>124</v>
      </c>
      <c r="P47" s="40">
        <f>SUM('14-16'!M22)</f>
        <v>172</v>
      </c>
      <c r="Q47" s="23">
        <f>SUM('14-16'!P22)</f>
        <v>61</v>
      </c>
      <c r="R47" s="23"/>
      <c r="S47" s="23">
        <f>SUM('14-16'!Q22)</f>
        <v>2</v>
      </c>
      <c r="T47" s="23"/>
    </row>
    <row r="48" spans="1:20" ht="20.100000000000001" customHeight="1" thickBo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47" t="s">
        <v>161</v>
      </c>
      <c r="P48" s="43">
        <f t="shared" ref="P48" si="2">SUM(P45:P47)</f>
        <v>830</v>
      </c>
    </row>
    <row r="49" spans="12:20" ht="15.75" thickBot="1" x14ac:dyDescent="0.3">
      <c r="L49" s="48"/>
      <c r="O49" s="41">
        <f>SUM(O45:O47)</f>
        <v>489</v>
      </c>
      <c r="P49" s="38">
        <v>1</v>
      </c>
    </row>
    <row r="50" spans="12:20" ht="15.75" thickBot="1" x14ac:dyDescent="0.3">
      <c r="L50" s="48"/>
      <c r="N50" s="41">
        <f>SUM(N45:N47)</f>
        <v>425</v>
      </c>
      <c r="O50" s="39">
        <v>2</v>
      </c>
      <c r="P50" s="42" t="s">
        <v>84</v>
      </c>
    </row>
    <row r="51" spans="12:20" ht="15.75" thickBot="1" x14ac:dyDescent="0.3">
      <c r="L51" s="48"/>
      <c r="M51" s="41">
        <f>SUM(M45:M47)</f>
        <v>360</v>
      </c>
      <c r="N51" s="39">
        <v>3</v>
      </c>
      <c r="O51" s="42" t="s">
        <v>51</v>
      </c>
      <c r="Q51" s="43">
        <f>SUM(Q45:Q47)</f>
        <v>202</v>
      </c>
    </row>
    <row r="52" spans="12:20" ht="15.75" thickBot="1" x14ac:dyDescent="0.3">
      <c r="L52" s="48"/>
      <c r="M52" s="39">
        <v>4</v>
      </c>
      <c r="N52" s="42" t="s">
        <v>0</v>
      </c>
      <c r="Q52" s="44" t="s">
        <v>18</v>
      </c>
      <c r="R52" s="43">
        <f>SUM(R45:R47)</f>
        <v>173</v>
      </c>
    </row>
    <row r="53" spans="12:20" ht="15.75" thickBot="1" x14ac:dyDescent="0.3">
      <c r="L53" s="48"/>
      <c r="M53" s="42" t="s">
        <v>158</v>
      </c>
      <c r="Q53" s="37">
        <v>5</v>
      </c>
      <c r="R53" s="44" t="s">
        <v>127</v>
      </c>
      <c r="S53" s="43">
        <f>SUM(S45:S47)</f>
        <v>65</v>
      </c>
    </row>
    <row r="54" spans="12:20" ht="15.75" thickBot="1" x14ac:dyDescent="0.3">
      <c r="L54" s="48"/>
      <c r="R54" s="37">
        <v>6</v>
      </c>
      <c r="S54" s="44" t="s">
        <v>38</v>
      </c>
      <c r="T54" s="43">
        <f>SUM(T45:T47)</f>
        <v>59</v>
      </c>
    </row>
    <row r="55" spans="12:20" ht="15.75" thickBot="1" x14ac:dyDescent="0.3">
      <c r="L55" s="48"/>
      <c r="S55" s="37">
        <v>7</v>
      </c>
      <c r="T55" s="45" t="s">
        <v>15</v>
      </c>
    </row>
    <row r="56" spans="12:20" ht="15.75" thickBot="1" x14ac:dyDescent="0.3">
      <c r="L56" s="48"/>
      <c r="T56" s="36">
        <v>8</v>
      </c>
    </row>
  </sheetData>
  <autoFilter ref="A2:E40" xr:uid="{012027AD-5A1B-4293-BD9C-C7976417CD06}">
    <sortState xmlns:xlrd2="http://schemas.microsoft.com/office/spreadsheetml/2017/richdata2" ref="A3:E36">
      <sortCondition ref="D2:D36"/>
    </sortState>
  </autoFilter>
  <sortState xmlns:xlrd2="http://schemas.microsoft.com/office/spreadsheetml/2017/richdata2" ref="A2:T45">
    <sortCondition descending="1" ref="L3:L45"/>
  </sortState>
  <mergeCells count="2">
    <mergeCell ref="A1:D1"/>
    <mergeCell ref="L48:L56"/>
  </mergeCell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EF4C-0BDB-4922-87B3-995A7AC76E36}">
  <sheetPr>
    <tabColor rgb="FFFF0000"/>
    <pageSetUpPr fitToPage="1"/>
  </sheetPr>
  <dimension ref="A1:Q39"/>
  <sheetViews>
    <sheetView topLeftCell="A3" zoomScale="85" zoomScaleNormal="85" workbookViewId="0">
      <selection activeCell="B15" sqref="B15"/>
    </sheetView>
  </sheetViews>
  <sheetFormatPr baseColWidth="10" defaultRowHeight="15" x14ac:dyDescent="0.25"/>
  <cols>
    <col min="1" max="1" width="7.85546875" customWidth="1"/>
    <col min="2" max="2" width="23.7109375" customWidth="1"/>
    <col min="4" max="4" width="13.5703125" customWidth="1"/>
    <col min="5" max="5" width="7.7109375" customWidth="1"/>
    <col min="6" max="6" width="12.85546875" customWidth="1"/>
    <col min="12" max="12" width="5.85546875" style="8" customWidth="1"/>
    <col min="14" max="14" width="13.5703125" customWidth="1"/>
  </cols>
  <sheetData>
    <row r="1" spans="1:17" x14ac:dyDescent="0.25">
      <c r="A1" s="46" t="s">
        <v>143</v>
      </c>
      <c r="B1" s="46"/>
      <c r="C1" s="46"/>
      <c r="D1" s="46"/>
      <c r="E1" s="13" t="s">
        <v>140</v>
      </c>
      <c r="F1" s="1" t="s">
        <v>51</v>
      </c>
      <c r="G1" s="1" t="s">
        <v>138</v>
      </c>
      <c r="H1" s="1" t="s">
        <v>138</v>
      </c>
      <c r="I1" s="1" t="s">
        <v>84</v>
      </c>
      <c r="J1" s="1" t="s">
        <v>0</v>
      </c>
      <c r="K1" s="1" t="s">
        <v>139</v>
      </c>
      <c r="L1" s="13">
        <v>19</v>
      </c>
      <c r="M1" s="2" t="s">
        <v>84</v>
      </c>
      <c r="N1" s="2" t="s">
        <v>51</v>
      </c>
      <c r="O1" s="2" t="s">
        <v>0</v>
      </c>
      <c r="P1" s="2" t="s">
        <v>18</v>
      </c>
      <c r="Q1" s="2" t="s">
        <v>38</v>
      </c>
    </row>
    <row r="2" spans="1:17" x14ac:dyDescent="0.25">
      <c r="A2" s="1" t="s">
        <v>137</v>
      </c>
      <c r="B2" s="1" t="s">
        <v>136</v>
      </c>
      <c r="C2" s="1" t="s">
        <v>135</v>
      </c>
      <c r="D2" s="1" t="s">
        <v>134</v>
      </c>
      <c r="E2" s="1" t="s">
        <v>133</v>
      </c>
      <c r="F2" s="5">
        <v>45963</v>
      </c>
      <c r="G2" s="5">
        <v>45633</v>
      </c>
      <c r="H2" s="5">
        <v>45675</v>
      </c>
      <c r="I2" s="5">
        <v>45717</v>
      </c>
      <c r="J2" s="5">
        <v>45745</v>
      </c>
      <c r="K2" s="5">
        <v>45808</v>
      </c>
      <c r="L2" s="14" t="s">
        <v>148</v>
      </c>
      <c r="M2" s="6"/>
      <c r="N2" s="6"/>
      <c r="O2" s="6"/>
      <c r="P2" s="6"/>
      <c r="Q2" s="6"/>
    </row>
    <row r="3" spans="1:17" ht="20.100000000000001" customHeight="1" x14ac:dyDescent="0.25">
      <c r="A3" s="35">
        <v>1</v>
      </c>
      <c r="B3" s="2" t="s">
        <v>7</v>
      </c>
      <c r="C3" s="3" t="s">
        <v>6</v>
      </c>
      <c r="D3" s="2" t="s">
        <v>0</v>
      </c>
      <c r="E3" s="4">
        <v>2278</v>
      </c>
      <c r="F3" s="6">
        <v>15</v>
      </c>
      <c r="G3" s="7">
        <v>0</v>
      </c>
      <c r="H3" s="6">
        <v>16</v>
      </c>
      <c r="I3" s="6">
        <v>11</v>
      </c>
      <c r="J3" s="6">
        <v>9</v>
      </c>
      <c r="K3" s="6">
        <v>10</v>
      </c>
      <c r="L3" s="11">
        <f t="shared" ref="L3:L21" si="0">SUM(F3,G3,H3,I3,J3:K3)-MIN(F3:K3)</f>
        <v>61</v>
      </c>
      <c r="M3" s="6"/>
      <c r="N3" s="6"/>
      <c r="O3" s="6">
        <f>SUM(L3)</f>
        <v>61</v>
      </c>
      <c r="P3" s="6"/>
      <c r="Q3" s="6"/>
    </row>
    <row r="4" spans="1:17" ht="20.100000000000001" customHeight="1" x14ac:dyDescent="0.25">
      <c r="A4" s="35">
        <v>2</v>
      </c>
      <c r="B4" s="2" t="s">
        <v>55</v>
      </c>
      <c r="C4" s="3" t="s">
        <v>54</v>
      </c>
      <c r="D4" s="2" t="s">
        <v>51</v>
      </c>
      <c r="E4" s="4">
        <v>3165</v>
      </c>
      <c r="F4" s="6">
        <v>12</v>
      </c>
      <c r="G4" s="6">
        <v>13</v>
      </c>
      <c r="H4" s="6">
        <v>14</v>
      </c>
      <c r="I4" s="6">
        <v>7</v>
      </c>
      <c r="J4" s="6">
        <v>6</v>
      </c>
      <c r="K4" s="6">
        <v>9</v>
      </c>
      <c r="L4" s="11">
        <f t="shared" si="0"/>
        <v>55</v>
      </c>
      <c r="M4" s="6"/>
      <c r="N4" s="6">
        <f>SUM(L4)</f>
        <v>55</v>
      </c>
      <c r="O4" s="6"/>
      <c r="P4" s="6"/>
      <c r="Q4" s="6"/>
    </row>
    <row r="5" spans="1:17" ht="20.100000000000001" customHeight="1" x14ac:dyDescent="0.25">
      <c r="A5" s="35">
        <v>3</v>
      </c>
      <c r="B5" s="2" t="s">
        <v>125</v>
      </c>
      <c r="C5" s="3" t="s">
        <v>124</v>
      </c>
      <c r="D5" s="2" t="s">
        <v>84</v>
      </c>
      <c r="E5" s="4">
        <v>2162</v>
      </c>
      <c r="F5" s="6">
        <v>13</v>
      </c>
      <c r="G5" s="6">
        <v>12</v>
      </c>
      <c r="H5" s="6">
        <v>9</v>
      </c>
      <c r="I5" s="6">
        <v>10</v>
      </c>
      <c r="J5" s="6">
        <v>8</v>
      </c>
      <c r="K5" s="6">
        <v>7</v>
      </c>
      <c r="L5" s="11">
        <f t="shared" si="0"/>
        <v>52</v>
      </c>
      <c r="M5" s="6">
        <f>SUM(L5)</f>
        <v>52</v>
      </c>
      <c r="N5" s="6"/>
      <c r="O5" s="6"/>
      <c r="P5" s="6"/>
      <c r="Q5" s="6"/>
    </row>
    <row r="6" spans="1:17" ht="20.100000000000001" customHeight="1" x14ac:dyDescent="0.25">
      <c r="A6" s="35">
        <v>4</v>
      </c>
      <c r="B6" s="2" t="s">
        <v>73</v>
      </c>
      <c r="C6" s="3" t="s">
        <v>72</v>
      </c>
      <c r="D6" s="2" t="s">
        <v>51</v>
      </c>
      <c r="E6" s="4">
        <v>2281</v>
      </c>
      <c r="F6" s="6">
        <v>11</v>
      </c>
      <c r="G6" s="6">
        <v>11</v>
      </c>
      <c r="H6" s="6">
        <v>12</v>
      </c>
      <c r="I6" s="6">
        <v>8</v>
      </c>
      <c r="J6" s="6">
        <v>7</v>
      </c>
      <c r="K6" s="6">
        <v>6</v>
      </c>
      <c r="L6" s="11">
        <f t="shared" si="0"/>
        <v>49</v>
      </c>
      <c r="M6" s="6"/>
      <c r="N6" s="6">
        <f>SUM(L6)</f>
        <v>49</v>
      </c>
      <c r="O6" s="6"/>
      <c r="P6" s="6"/>
      <c r="Q6" s="6"/>
    </row>
    <row r="7" spans="1:17" ht="20.100000000000001" customHeight="1" x14ac:dyDescent="0.25">
      <c r="A7" s="34">
        <v>5</v>
      </c>
      <c r="B7" s="2" t="s">
        <v>2</v>
      </c>
      <c r="C7" s="3" t="s">
        <v>1</v>
      </c>
      <c r="D7" s="2" t="s">
        <v>0</v>
      </c>
      <c r="E7" s="4">
        <v>2227</v>
      </c>
      <c r="F7" s="6">
        <v>14</v>
      </c>
      <c r="G7" s="7">
        <v>0</v>
      </c>
      <c r="H7" s="6">
        <v>13</v>
      </c>
      <c r="I7" s="6">
        <v>9</v>
      </c>
      <c r="J7" s="6">
        <v>5</v>
      </c>
      <c r="K7" s="7">
        <v>0</v>
      </c>
      <c r="L7" s="11">
        <f t="shared" si="0"/>
        <v>41</v>
      </c>
      <c r="M7" s="6"/>
      <c r="N7" s="6"/>
      <c r="O7" s="6">
        <f>SUM(L7)</f>
        <v>41</v>
      </c>
      <c r="P7" s="6"/>
      <c r="Q7" s="6"/>
    </row>
    <row r="8" spans="1:17" ht="20.100000000000001" customHeight="1" x14ac:dyDescent="0.25">
      <c r="A8" s="34">
        <v>6</v>
      </c>
      <c r="B8" s="2" t="s">
        <v>126</v>
      </c>
      <c r="C8" s="3" t="s">
        <v>34</v>
      </c>
      <c r="D8" s="2" t="s">
        <v>84</v>
      </c>
      <c r="E8" s="4">
        <v>2157</v>
      </c>
      <c r="F8" s="6">
        <v>10</v>
      </c>
      <c r="G8" s="6">
        <v>10</v>
      </c>
      <c r="H8" s="6">
        <v>10</v>
      </c>
      <c r="I8" s="6">
        <v>6</v>
      </c>
      <c r="J8" s="7">
        <v>0</v>
      </c>
      <c r="K8" s="6">
        <v>4</v>
      </c>
      <c r="L8" s="11">
        <f t="shared" si="0"/>
        <v>40</v>
      </c>
      <c r="M8" s="6">
        <f>SUM(L8)</f>
        <v>40</v>
      </c>
      <c r="N8" s="6"/>
      <c r="O8" s="6"/>
      <c r="P8" s="6"/>
      <c r="Q8" s="6"/>
    </row>
    <row r="9" spans="1:17" ht="20.100000000000001" customHeight="1" x14ac:dyDescent="0.25">
      <c r="A9" s="34">
        <v>7</v>
      </c>
      <c r="B9" s="2" t="s">
        <v>35</v>
      </c>
      <c r="C9" s="3" t="s">
        <v>34</v>
      </c>
      <c r="D9" s="2" t="s">
        <v>18</v>
      </c>
      <c r="E9" s="4">
        <v>2231</v>
      </c>
      <c r="F9" s="6">
        <v>9</v>
      </c>
      <c r="G9" s="6">
        <v>9</v>
      </c>
      <c r="H9" s="6">
        <v>11</v>
      </c>
      <c r="I9" s="6">
        <v>4</v>
      </c>
      <c r="J9" s="7">
        <v>0</v>
      </c>
      <c r="K9" s="7">
        <v>0</v>
      </c>
      <c r="L9" s="11">
        <f t="shared" si="0"/>
        <v>33</v>
      </c>
      <c r="M9" s="6"/>
      <c r="N9" s="6"/>
      <c r="O9" s="6"/>
      <c r="P9" s="6">
        <f>SUM(L9)</f>
        <v>33</v>
      </c>
      <c r="Q9" s="6"/>
    </row>
    <row r="10" spans="1:17" ht="20.100000000000001" customHeight="1" x14ac:dyDescent="0.25">
      <c r="A10" s="34">
        <v>8</v>
      </c>
      <c r="B10" s="2" t="s">
        <v>85</v>
      </c>
      <c r="C10" s="3">
        <v>40727</v>
      </c>
      <c r="D10" s="2" t="s">
        <v>84</v>
      </c>
      <c r="E10" s="4">
        <v>2418</v>
      </c>
      <c r="F10" s="6">
        <v>6</v>
      </c>
      <c r="G10" s="6">
        <v>8</v>
      </c>
      <c r="H10" s="6">
        <v>8</v>
      </c>
      <c r="I10" s="7">
        <v>0</v>
      </c>
      <c r="J10" s="6">
        <v>4</v>
      </c>
      <c r="K10" s="7">
        <v>0</v>
      </c>
      <c r="L10" s="11">
        <f t="shared" si="0"/>
        <v>26</v>
      </c>
      <c r="M10" s="6">
        <f>SUM(L10)</f>
        <v>26</v>
      </c>
      <c r="N10" s="6"/>
      <c r="O10" s="6"/>
      <c r="P10" s="6"/>
      <c r="Q10" s="6"/>
    </row>
    <row r="11" spans="1:17" ht="20.100000000000001" customHeight="1" x14ac:dyDescent="0.25">
      <c r="A11" s="4" t="s">
        <v>160</v>
      </c>
      <c r="B11" s="2" t="s">
        <v>123</v>
      </c>
      <c r="C11" s="3" t="s">
        <v>122</v>
      </c>
      <c r="D11" s="2" t="s">
        <v>84</v>
      </c>
      <c r="E11" s="4">
        <v>2193</v>
      </c>
      <c r="F11" s="7">
        <v>0</v>
      </c>
      <c r="G11" s="7">
        <v>0</v>
      </c>
      <c r="H11" s="6">
        <v>15</v>
      </c>
      <c r="I11" s="7">
        <v>0</v>
      </c>
      <c r="J11" s="7">
        <v>0</v>
      </c>
      <c r="K11" s="6">
        <v>8</v>
      </c>
      <c r="L11" s="11">
        <f t="shared" si="0"/>
        <v>23</v>
      </c>
      <c r="M11" s="6">
        <f>SUM(L11)</f>
        <v>23</v>
      </c>
      <c r="N11" s="6"/>
      <c r="O11" s="6"/>
      <c r="P11" s="6"/>
      <c r="Q11" s="6"/>
    </row>
    <row r="12" spans="1:17" ht="20.100000000000001" customHeight="1" x14ac:dyDescent="0.25">
      <c r="A12" s="4">
        <v>9</v>
      </c>
      <c r="B12" s="2" t="s">
        <v>9</v>
      </c>
      <c r="C12" s="3" t="s">
        <v>8</v>
      </c>
      <c r="D12" s="2" t="s">
        <v>0</v>
      </c>
      <c r="E12" s="4">
        <v>2276</v>
      </c>
      <c r="F12" s="6">
        <v>5</v>
      </c>
      <c r="G12" s="6">
        <v>5</v>
      </c>
      <c r="H12" s="6">
        <v>4</v>
      </c>
      <c r="I12" s="6">
        <v>5</v>
      </c>
      <c r="J12" s="6">
        <v>2</v>
      </c>
      <c r="K12" s="7">
        <v>0</v>
      </c>
      <c r="L12" s="11">
        <f t="shared" si="0"/>
        <v>21</v>
      </c>
      <c r="M12" s="6"/>
      <c r="N12" s="6"/>
      <c r="O12" s="6">
        <f>SUM(L12)</f>
        <v>21</v>
      </c>
      <c r="P12" s="6"/>
      <c r="Q12" s="6"/>
    </row>
    <row r="13" spans="1:17" ht="20.100000000000001" customHeight="1" x14ac:dyDescent="0.25">
      <c r="A13" s="4">
        <v>10</v>
      </c>
      <c r="B13" s="2" t="s">
        <v>53</v>
      </c>
      <c r="C13" s="3" t="s">
        <v>52</v>
      </c>
      <c r="D13" s="2" t="s">
        <v>51</v>
      </c>
      <c r="E13" s="4">
        <v>2335</v>
      </c>
      <c r="F13" s="7">
        <v>0</v>
      </c>
      <c r="G13" s="6">
        <v>7</v>
      </c>
      <c r="H13" s="6">
        <v>7</v>
      </c>
      <c r="I13" s="6">
        <v>3</v>
      </c>
      <c r="J13" s="6">
        <v>3</v>
      </c>
      <c r="K13" s="7">
        <v>0</v>
      </c>
      <c r="L13" s="11">
        <f t="shared" si="0"/>
        <v>20</v>
      </c>
      <c r="M13" s="6"/>
      <c r="N13" s="6">
        <f>SUM(L13)</f>
        <v>20</v>
      </c>
      <c r="O13" s="6"/>
      <c r="P13" s="6"/>
      <c r="Q13" s="6"/>
    </row>
    <row r="14" spans="1:17" ht="20.100000000000001" customHeight="1" x14ac:dyDescent="0.25">
      <c r="A14" s="4" t="s">
        <v>160</v>
      </c>
      <c r="B14" s="2" t="s">
        <v>91</v>
      </c>
      <c r="C14" s="3" t="s">
        <v>90</v>
      </c>
      <c r="D14" s="2" t="s">
        <v>84</v>
      </c>
      <c r="E14" s="4">
        <v>2415</v>
      </c>
      <c r="F14" s="6">
        <v>7</v>
      </c>
      <c r="G14" s="6">
        <v>6</v>
      </c>
      <c r="H14" s="7">
        <v>0</v>
      </c>
      <c r="I14" s="7">
        <v>0</v>
      </c>
      <c r="J14" s="7">
        <v>0</v>
      </c>
      <c r="K14" s="6">
        <v>5</v>
      </c>
      <c r="L14" s="11">
        <f t="shared" si="0"/>
        <v>18</v>
      </c>
      <c r="M14" s="6">
        <f>SUM(L14)</f>
        <v>18</v>
      </c>
      <c r="N14" s="6"/>
      <c r="O14" s="6"/>
      <c r="P14" s="6"/>
      <c r="Q14" s="6"/>
    </row>
    <row r="15" spans="1:17" ht="20.100000000000001" customHeight="1" x14ac:dyDescent="0.25">
      <c r="A15" s="4">
        <v>11</v>
      </c>
      <c r="B15" s="2" t="s">
        <v>20</v>
      </c>
      <c r="C15" s="3" t="s">
        <v>19</v>
      </c>
      <c r="D15" s="2" t="s">
        <v>18</v>
      </c>
      <c r="E15" s="4">
        <v>2434</v>
      </c>
      <c r="F15" s="6">
        <v>3</v>
      </c>
      <c r="G15" s="6">
        <v>3</v>
      </c>
      <c r="H15" s="6">
        <v>5</v>
      </c>
      <c r="I15" s="6">
        <v>2</v>
      </c>
      <c r="J15" s="7">
        <v>0</v>
      </c>
      <c r="K15" s="6">
        <v>3</v>
      </c>
      <c r="L15" s="11">
        <f t="shared" si="0"/>
        <v>16</v>
      </c>
      <c r="M15" s="6"/>
      <c r="N15" s="6"/>
      <c r="O15" s="6"/>
      <c r="P15" s="6">
        <f>SUM(L15)</f>
        <v>16</v>
      </c>
      <c r="Q15" s="6"/>
    </row>
    <row r="16" spans="1:17" ht="20.100000000000001" customHeight="1" x14ac:dyDescent="0.25">
      <c r="A16" s="4" t="s">
        <v>160</v>
      </c>
      <c r="B16" s="2" t="s">
        <v>31</v>
      </c>
      <c r="C16" s="3" t="s">
        <v>30</v>
      </c>
      <c r="D16" s="2" t="s">
        <v>18</v>
      </c>
      <c r="E16" s="4">
        <v>2353</v>
      </c>
      <c r="F16" s="7">
        <v>0</v>
      </c>
      <c r="G16" s="6">
        <v>4</v>
      </c>
      <c r="H16" s="6">
        <v>6</v>
      </c>
      <c r="I16" s="7">
        <v>0</v>
      </c>
      <c r="J16" s="7">
        <v>0</v>
      </c>
      <c r="K16" s="6">
        <v>2</v>
      </c>
      <c r="L16" s="11">
        <f t="shared" si="0"/>
        <v>12</v>
      </c>
      <c r="M16" s="6"/>
      <c r="N16" s="6"/>
      <c r="O16" s="6"/>
      <c r="P16" s="6">
        <f>SUM(L16)</f>
        <v>12</v>
      </c>
      <c r="Q16" s="6"/>
    </row>
    <row r="17" spans="1:17" ht="20.100000000000001" customHeight="1" x14ac:dyDescent="0.25">
      <c r="A17" s="4">
        <v>12</v>
      </c>
      <c r="B17" s="2" t="s">
        <v>89</v>
      </c>
      <c r="C17" s="3" t="s">
        <v>88</v>
      </c>
      <c r="D17" s="2" t="s">
        <v>84</v>
      </c>
      <c r="E17" s="4">
        <v>2416</v>
      </c>
      <c r="F17" s="6">
        <v>4</v>
      </c>
      <c r="G17" s="6">
        <v>2</v>
      </c>
      <c r="H17" s="6">
        <v>1</v>
      </c>
      <c r="I17" s="6">
        <v>1</v>
      </c>
      <c r="J17" s="6">
        <v>1</v>
      </c>
      <c r="K17" s="6">
        <v>1</v>
      </c>
      <c r="L17" s="11">
        <f t="shared" si="0"/>
        <v>9</v>
      </c>
      <c r="M17" s="6">
        <f>SUM(L17)</f>
        <v>9</v>
      </c>
      <c r="N17" s="6"/>
      <c r="O17" s="6"/>
      <c r="P17" s="6"/>
      <c r="Q17" s="6"/>
    </row>
    <row r="18" spans="1:17" ht="20.100000000000001" customHeight="1" x14ac:dyDescent="0.25">
      <c r="A18" s="4" t="s">
        <v>160</v>
      </c>
      <c r="B18" s="2" t="s">
        <v>147</v>
      </c>
      <c r="C18" s="3" t="s">
        <v>5</v>
      </c>
      <c r="D18" s="2" t="s">
        <v>0</v>
      </c>
      <c r="E18" s="4">
        <v>2354</v>
      </c>
      <c r="F18" s="6">
        <v>8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1">
        <f t="shared" si="0"/>
        <v>8</v>
      </c>
      <c r="M18" s="6"/>
      <c r="N18" s="6"/>
      <c r="O18" s="6">
        <f>SUM(L18)</f>
        <v>8</v>
      </c>
      <c r="P18" s="6"/>
      <c r="Q18" s="6"/>
    </row>
    <row r="19" spans="1:17" ht="20.100000000000001" customHeight="1" x14ac:dyDescent="0.25">
      <c r="A19" s="4" t="s">
        <v>160</v>
      </c>
      <c r="B19" s="2" t="s">
        <v>87</v>
      </c>
      <c r="C19" s="3" t="s">
        <v>86</v>
      </c>
      <c r="D19" s="2" t="s">
        <v>84</v>
      </c>
      <c r="E19" s="4">
        <v>2417</v>
      </c>
      <c r="F19" s="6">
        <v>2</v>
      </c>
      <c r="G19" s="7">
        <v>0</v>
      </c>
      <c r="H19" s="6">
        <v>2</v>
      </c>
      <c r="I19" s="7">
        <v>0</v>
      </c>
      <c r="J19" s="7">
        <v>0</v>
      </c>
      <c r="K19" s="7">
        <v>0</v>
      </c>
      <c r="L19" s="11">
        <f t="shared" si="0"/>
        <v>4</v>
      </c>
      <c r="M19" s="6">
        <f>SUM(L19)</f>
        <v>4</v>
      </c>
      <c r="N19" s="6"/>
      <c r="O19" s="6"/>
      <c r="P19" s="6"/>
      <c r="Q19" s="6"/>
    </row>
    <row r="20" spans="1:17" ht="20.100000000000001" customHeight="1" x14ac:dyDescent="0.25">
      <c r="A20" s="4" t="s">
        <v>160</v>
      </c>
      <c r="B20" s="2" t="s">
        <v>154</v>
      </c>
      <c r="C20" s="3"/>
      <c r="D20" s="2" t="s">
        <v>0</v>
      </c>
      <c r="E20" s="4">
        <v>2456</v>
      </c>
      <c r="F20" s="7">
        <v>0</v>
      </c>
      <c r="G20" s="7">
        <v>0</v>
      </c>
      <c r="H20" s="6">
        <v>3</v>
      </c>
      <c r="I20" s="7">
        <v>0</v>
      </c>
      <c r="J20" s="7">
        <v>0</v>
      </c>
      <c r="K20" s="7">
        <v>0</v>
      </c>
      <c r="L20" s="11">
        <f t="shared" si="0"/>
        <v>3</v>
      </c>
      <c r="M20" s="6"/>
      <c r="N20" s="6"/>
      <c r="O20" s="6">
        <f>SUM(L20)</f>
        <v>3</v>
      </c>
      <c r="P20" s="6"/>
      <c r="Q20" s="6"/>
    </row>
    <row r="21" spans="1:17" ht="15.75" x14ac:dyDescent="0.25">
      <c r="A21" s="4" t="s">
        <v>160</v>
      </c>
      <c r="B21" s="26" t="s">
        <v>40</v>
      </c>
      <c r="C21" s="27" t="s">
        <v>39</v>
      </c>
      <c r="D21" s="26" t="s">
        <v>38</v>
      </c>
      <c r="E21" s="25">
        <v>2439</v>
      </c>
      <c r="F21">
        <v>1</v>
      </c>
      <c r="G21">
        <v>1</v>
      </c>
      <c r="H21" s="28">
        <v>0</v>
      </c>
      <c r="I21" s="28">
        <v>0</v>
      </c>
      <c r="J21" s="28">
        <v>0</v>
      </c>
      <c r="K21" s="28">
        <v>0</v>
      </c>
      <c r="L21" s="30">
        <f t="shared" si="0"/>
        <v>2</v>
      </c>
      <c r="M21" s="6"/>
      <c r="N21" s="6"/>
      <c r="O21" s="6"/>
      <c r="P21" s="6"/>
      <c r="Q21" s="6">
        <f>SUM(L21)</f>
        <v>2</v>
      </c>
    </row>
    <row r="22" spans="1:17" ht="20.100000000000001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29" t="s">
        <v>148</v>
      </c>
      <c r="M22" s="21">
        <f>SUM(M3:M21)</f>
        <v>172</v>
      </c>
      <c r="N22" s="21">
        <f t="shared" ref="N22:Q22" si="1">SUM(N3:N21)</f>
        <v>124</v>
      </c>
      <c r="O22" s="21">
        <f t="shared" si="1"/>
        <v>134</v>
      </c>
      <c r="P22" s="21">
        <f t="shared" si="1"/>
        <v>61</v>
      </c>
      <c r="Q22" s="21">
        <f t="shared" si="1"/>
        <v>2</v>
      </c>
    </row>
    <row r="23" spans="1:17" x14ac:dyDescent="0.25">
      <c r="L23"/>
    </row>
    <row r="24" spans="1:17" x14ac:dyDescent="0.25">
      <c r="L24"/>
    </row>
    <row r="25" spans="1:17" x14ac:dyDescent="0.25">
      <c r="L25"/>
    </row>
    <row r="26" spans="1:17" x14ac:dyDescent="0.25">
      <c r="L26"/>
    </row>
    <row r="27" spans="1:17" x14ac:dyDescent="0.25">
      <c r="L27"/>
    </row>
    <row r="28" spans="1:17" x14ac:dyDescent="0.25">
      <c r="L28"/>
    </row>
    <row r="29" spans="1:17" x14ac:dyDescent="0.25">
      <c r="L29"/>
    </row>
    <row r="30" spans="1:17" x14ac:dyDescent="0.25">
      <c r="L30"/>
    </row>
    <row r="31" spans="1:17" x14ac:dyDescent="0.25">
      <c r="L31"/>
    </row>
    <row r="32" spans="1:17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autoFilter ref="A2:E20" xr:uid="{F19BEF4C-0BDB-4922-87B3-995A7AC76E36}">
    <sortState xmlns:xlrd2="http://schemas.microsoft.com/office/spreadsheetml/2017/richdata2" ref="A3:E19">
      <sortCondition ref="D2:D19"/>
    </sortState>
  </autoFilter>
  <sortState xmlns:xlrd2="http://schemas.microsoft.com/office/spreadsheetml/2017/richdata2" ref="A2:Q21">
    <sortCondition descending="1" ref="L3:L21"/>
  </sortState>
  <mergeCells count="1">
    <mergeCell ref="A1:D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8-10</vt:lpstr>
      <vt:lpstr>11-13</vt:lpstr>
      <vt:lpstr>14-16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EUGENE</dc:creator>
  <cp:lastModifiedBy>Eric EUGENE</cp:lastModifiedBy>
  <cp:lastPrinted>2026-04-03T20:05:40Z</cp:lastPrinted>
  <dcterms:created xsi:type="dcterms:W3CDTF">2025-10-31T19:10:01Z</dcterms:created>
  <dcterms:modified xsi:type="dcterms:W3CDTF">2026-06-03T19:33:59Z</dcterms:modified>
</cp:coreProperties>
</file>